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76" windowWidth="15480" windowHeight="9180" activeTab="0"/>
  </bookViews>
  <sheets>
    <sheet name="マニュアル" sheetId="1" r:id="rId1"/>
    <sheet name="基本データ 男子" sheetId="2" r:id="rId2"/>
    <sheet name="基本データ女子" sheetId="3" r:id="rId3"/>
    <sheet name="参加申込書" sheetId="4" r:id="rId4"/>
  </sheets>
  <definedNames>
    <definedName name="_xlnm.Print_Area" localSheetId="3">'参加申込書'!$A$1:$F$130</definedName>
  </definedNames>
  <calcPr fullCalcOnLoad="1"/>
</workbook>
</file>

<file path=xl/sharedStrings.xml><?xml version="1.0" encoding="utf-8"?>
<sst xmlns="http://schemas.openxmlformats.org/spreadsheetml/2006/main" count="181" uniqueCount="85">
  <si>
    <t>　女子のデータは”基本データ女子”のシートに入力</t>
  </si>
  <si>
    <t>年間を通じて同じナンバーカードを使用するように</t>
  </si>
  <si>
    <t>姓と名の間は全角スペース</t>
  </si>
  <si>
    <t>５．参考記録を入力する。</t>
  </si>
  <si>
    <t>　（数式が入っているので自動的に入力されます。）</t>
  </si>
  <si>
    <t>※「氏名」「学校名」「学年」は入力しない。</t>
  </si>
  <si>
    <t>氏　　　　名</t>
  </si>
  <si>
    <t>※間違えて入力した場合は、上から正しいナンバーカードを入力する。</t>
  </si>
  <si>
    <t>印</t>
  </si>
  <si>
    <t>種　　　目</t>
  </si>
  <si>
    <t>氏名</t>
  </si>
  <si>
    <t>学年</t>
  </si>
  <si>
    <t>所属（学校）</t>
  </si>
  <si>
    <t>性</t>
  </si>
  <si>
    <t>入力事項</t>
  </si>
  <si>
    <t>男は１</t>
  </si>
  <si>
    <t>女は２</t>
  </si>
  <si>
    <t>半角カタカナ</t>
  </si>
  <si>
    <t>5.学年</t>
  </si>
  <si>
    <t>４．種目ごとに出場する選手のナンバーカードを入力する。</t>
  </si>
  <si>
    <t>参加申込書</t>
  </si>
  <si>
    <t>学　校　名</t>
  </si>
  <si>
    <t>学　校　長</t>
  </si>
  <si>
    <t>監　　　督</t>
  </si>
  <si>
    <t>ﾅﾝﾊﾞｰ</t>
  </si>
  <si>
    <t>学校名</t>
  </si>
  <si>
    <t>学年</t>
  </si>
  <si>
    <t>参考記録</t>
  </si>
  <si>
    <t>ﾌﾘｶﾞﾅ</t>
  </si>
  <si>
    <t>※男子のデータは”基本データ男子”のシートに入力</t>
  </si>
  <si>
    <t>学校名</t>
  </si>
  <si>
    <t>学校長</t>
  </si>
  <si>
    <t>監督名</t>
  </si>
  <si>
    <t>男子参加人数</t>
  </si>
  <si>
    <t>例　23</t>
  </si>
  <si>
    <t>３．”参加申込書”シートにうつる。</t>
  </si>
  <si>
    <t>電話番号</t>
  </si>
  <si>
    <t>女子参加人数</t>
  </si>
  <si>
    <t>ナンバーカード</t>
  </si>
  <si>
    <t>１．”基本データ”シートに学校名、校長名、監督名を入力する。</t>
  </si>
  <si>
    <t>２．”基本データ”シートに出場選手の所定の事項を入力する。</t>
  </si>
  <si>
    <t>例　１</t>
  </si>
  <si>
    <t>1.ナンバーカード</t>
  </si>
  <si>
    <t>2.氏名</t>
  </si>
  <si>
    <t>3.ﾌﾘｶﾞﾅ</t>
  </si>
  <si>
    <t>4.所属（学校名）</t>
  </si>
  <si>
    <t>6.性</t>
  </si>
  <si>
    <t>【基本データ　男子】</t>
  </si>
  <si>
    <t>【基本データ　女子】</t>
  </si>
  <si>
    <t>※女子のデータに自動的に反映します。</t>
  </si>
  <si>
    <t>共通男子     　　　　４×１００ＭＲ</t>
  </si>
  <si>
    <t>共通女子     　　　　４×１００ＭＲ</t>
  </si>
  <si>
    <t>【女子】</t>
  </si>
  <si>
    <t>【男子】</t>
  </si>
  <si>
    <t>６．印刷し、職印を押印。</t>
  </si>
  <si>
    <t>※男子のシートから自動で入ります。</t>
  </si>
  <si>
    <t>参加人数は大会に出場する人数を記入して下さい</t>
  </si>
  <si>
    <t>※出場しない選手のナンバーカードは入力しないでください。（空欄のまま）</t>
  </si>
  <si>
    <t>例　高岡市立伏木中学校</t>
  </si>
  <si>
    <t>例　伏　木　太　郎</t>
  </si>
  <si>
    <t>例　伏　木　次　郎</t>
  </si>
  <si>
    <t>例　伏木　太郎</t>
  </si>
  <si>
    <t>例　ﾌｼｷ ﾀﾛｳ</t>
  </si>
  <si>
    <t>例　伏木</t>
  </si>
  <si>
    <t>E-mail</t>
  </si>
  <si>
    <r>
      <rPr>
        <sz val="12"/>
        <color indexed="8"/>
        <rFont val="ＤＦＧ平成ゴシック体W9"/>
        <family val="3"/>
      </rPr>
      <t>７．女子の申込書には蛍光ペンなどで赤色をつけるか、</t>
    </r>
    <r>
      <rPr>
        <b/>
        <u val="double"/>
        <sz val="12"/>
        <color indexed="8"/>
        <rFont val="ＤＦＧ平成ゴシック体W9"/>
        <family val="3"/>
      </rPr>
      <t>赤の紙</t>
    </r>
    <r>
      <rPr>
        <sz val="12"/>
        <color indexed="8"/>
        <rFont val="ＤＦＧ平成ゴシック体W9"/>
        <family val="3"/>
      </rPr>
      <t>にﾌﾟﾘﾝﾄｱｳﾄする。</t>
    </r>
    <r>
      <rPr>
        <sz val="14"/>
        <color indexed="8"/>
        <rFont val="ＤＦＧ平成ゴシック体W9"/>
        <family val="3"/>
      </rPr>
      <t xml:space="preserve"> </t>
    </r>
  </si>
  <si>
    <t>共通男子２００ｍ</t>
  </si>
  <si>
    <t>共通男子４００ｍ</t>
  </si>
  <si>
    <t>共通男子     　　　　４×１００ＭＲ</t>
  </si>
  <si>
    <t>共通男子３０００ｍ</t>
  </si>
  <si>
    <t>共通女子２００ｍ</t>
  </si>
  <si>
    <t>共通女子８００ｍ</t>
  </si>
  <si>
    <t>共通女子１５００ｍ</t>
  </si>
  <si>
    <t xml:space="preserve"> ☆ 参考記録をできるだけ記入してください。足らない場合はコピーをしてください。</t>
  </si>
  <si>
    <r>
      <t>８．出力し、押印された</t>
    </r>
    <r>
      <rPr>
        <b/>
        <sz val="12"/>
        <color indexed="8"/>
        <rFont val="平成角ｺﾞｼｯｸ体W5"/>
        <family val="3"/>
      </rPr>
      <t>参加申込書（正）</t>
    </r>
    <r>
      <rPr>
        <sz val="12"/>
        <color indexed="8"/>
        <rFont val="平成角ｺﾞｼｯｸ体W5"/>
        <family val="3"/>
      </rPr>
      <t>と</t>
    </r>
    <r>
      <rPr>
        <b/>
        <sz val="12"/>
        <color indexed="8"/>
        <rFont val="平成角ｺﾞｼｯｸ体W5"/>
        <family val="3"/>
      </rPr>
      <t>コピーした参加申込書（副）</t>
    </r>
    <r>
      <rPr>
        <sz val="12"/>
        <color indexed="8"/>
        <rFont val="平成角ｺﾞｼｯｸ体W5"/>
        <family val="3"/>
      </rPr>
      <t>を市主任へ送付する。（</t>
    </r>
    <r>
      <rPr>
        <u val="double"/>
        <sz val="12"/>
        <color indexed="8"/>
        <rFont val="平成角ｺﾞｼｯｸ体W5"/>
        <family val="3"/>
      </rPr>
      <t>男女とも各1部ずつ提出</t>
    </r>
    <r>
      <rPr>
        <sz val="12"/>
        <color indexed="8"/>
        <rFont val="平成角ｺﾞｼｯｸ体W5"/>
        <family val="3"/>
      </rPr>
      <t>です！）</t>
    </r>
  </si>
  <si>
    <t>小学生・共通男子100m</t>
  </si>
  <si>
    <t>小学生・共通女子100m</t>
  </si>
  <si>
    <t>春季記録会　参加申込書作成手順</t>
  </si>
  <si>
    <t>小学生男子１０００ｍ</t>
  </si>
  <si>
    <t>小学生女子１０００ｍ</t>
  </si>
  <si>
    <t>平成28年度　高岡市中体連陸上競技春季記録会</t>
  </si>
  <si>
    <t>ご不明な点は　高岡西部中学校　井田までお問い合わせください。</t>
  </si>
  <si>
    <t>21-2134</t>
  </si>
  <si>
    <t>ida-kousuke@tym.ed.jp</t>
  </si>
  <si>
    <r>
      <t>※申込ファイル（選手データ）は２月２７日（月）までに、E-mailで送付してください。ファイル名は「</t>
    </r>
    <r>
      <rPr>
        <b/>
        <sz val="12"/>
        <color indexed="8"/>
        <rFont val="ＤＦＰ極太ゴシック体"/>
        <family val="3"/>
      </rPr>
      <t>春季記録会申込（学校名）</t>
    </r>
    <r>
      <rPr>
        <sz val="12"/>
        <color indexed="8"/>
        <rFont val="ＤＦＰ極太ゴシック体"/>
        <family val="3"/>
      </rPr>
      <t>」でお願いします。
　　　　　　　　　　　　　学校名　例）</t>
    </r>
    <r>
      <rPr>
        <b/>
        <sz val="12"/>
        <color indexed="8"/>
        <rFont val="ＤＦＰ極太ゴシック体"/>
        <family val="3"/>
      </rPr>
      <t>伏木中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</si>
</sst>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55">
    <font>
      <sz val="10.75"/>
      <color indexed="8"/>
      <name val="ＭＳ 明朝"/>
      <family val="1"/>
    </font>
    <font>
      <sz val="11"/>
      <name val="ＭＳ Ｐゴシック"/>
      <family val="3"/>
    </font>
    <font>
      <sz val="6"/>
      <name val="Osaka"/>
      <family val="3"/>
    </font>
    <font>
      <u val="single"/>
      <sz val="10.75"/>
      <color indexed="12"/>
      <name val="ＭＳ 明朝"/>
      <family val="1"/>
    </font>
    <font>
      <u val="single"/>
      <sz val="10.75"/>
      <color indexed="36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ＤＦＰ極太ゴシック体"/>
      <family val="3"/>
    </font>
    <font>
      <sz val="14"/>
      <color indexed="8"/>
      <name val="ＤＦＰ極太ゴシック体"/>
      <family val="3"/>
    </font>
    <font>
      <sz val="12"/>
      <color indexed="8"/>
      <name val="ＤＦＰ極太ゴシック体"/>
      <family val="3"/>
    </font>
    <font>
      <sz val="12"/>
      <color indexed="8"/>
      <name val="ＭＳ 明朝"/>
      <family val="1"/>
    </font>
    <font>
      <sz val="12"/>
      <color indexed="8"/>
      <name val="ＪＳゴシック"/>
      <family val="3"/>
    </font>
    <font>
      <sz val="12"/>
      <color indexed="8"/>
      <name val="平成角ｺﾞｼｯｸ体W5"/>
      <family val="3"/>
    </font>
    <font>
      <sz val="14"/>
      <color indexed="8"/>
      <name val="ＤＦＧ平成ゴシック体W9"/>
      <family val="3"/>
    </font>
    <font>
      <sz val="12"/>
      <color indexed="8"/>
      <name val="ＤＦＧ平成ゴシック体W9"/>
      <family val="3"/>
    </font>
    <font>
      <b/>
      <u val="double"/>
      <sz val="12"/>
      <color indexed="8"/>
      <name val="ＤＦＧ平成ゴシック体W9"/>
      <family val="3"/>
    </font>
    <font>
      <b/>
      <sz val="12"/>
      <color indexed="8"/>
      <name val="ＤＦＰ極太ゴシック体"/>
      <family val="3"/>
    </font>
    <font>
      <b/>
      <sz val="12"/>
      <color indexed="8"/>
      <name val="平成角ｺﾞｼｯｸ体W5"/>
      <family val="3"/>
    </font>
    <font>
      <u val="double"/>
      <sz val="12"/>
      <color indexed="8"/>
      <name val="平成角ｺﾞｼｯｸ体W5"/>
      <family val="3"/>
    </font>
    <font>
      <b/>
      <i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3" fillId="0" borderId="0" xfId="43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0" fillId="32" borderId="0" xfId="0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" xfId="0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9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19" fillId="0" borderId="7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shrinkToFit="1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7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a-kousuke@tym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zoomScalePageLayoutView="0" workbookViewId="0" topLeftCell="A1">
      <selection activeCell="G36" sqref="G36"/>
    </sheetView>
  </sheetViews>
  <sheetFormatPr defaultColWidth="11.3984375" defaultRowHeight="12.75"/>
  <cols>
    <col min="1" max="1" width="11.3984375" style="0" customWidth="1"/>
    <col min="2" max="2" width="17.59765625" style="0" customWidth="1"/>
    <col min="3" max="3" width="23" style="0" customWidth="1"/>
    <col min="4" max="4" width="11.3984375" style="0" customWidth="1"/>
    <col min="5" max="5" width="4" style="0" customWidth="1"/>
    <col min="6" max="6" width="21" style="0" customWidth="1"/>
    <col min="7" max="7" width="15.296875" style="0" customWidth="1"/>
  </cols>
  <sheetData>
    <row r="2" ht="21" customHeight="1">
      <c r="A2" s="13" t="s">
        <v>77</v>
      </c>
    </row>
    <row r="3" ht="21" customHeight="1">
      <c r="A3" s="42" t="s">
        <v>39</v>
      </c>
    </row>
    <row r="4" ht="6.75" customHeight="1"/>
    <row r="5" spans="2:4" ht="21" customHeight="1">
      <c r="B5" s="14" t="s">
        <v>30</v>
      </c>
      <c r="C5" s="14" t="s">
        <v>58</v>
      </c>
      <c r="D5" t="s">
        <v>49</v>
      </c>
    </row>
    <row r="6" spans="2:4" ht="21" customHeight="1">
      <c r="B6" s="14" t="s">
        <v>31</v>
      </c>
      <c r="C6" s="14" t="s">
        <v>59</v>
      </c>
      <c r="D6" t="s">
        <v>49</v>
      </c>
    </row>
    <row r="7" spans="2:3" ht="21" customHeight="1">
      <c r="B7" s="14" t="s">
        <v>32</v>
      </c>
      <c r="C7" s="14" t="s">
        <v>60</v>
      </c>
    </row>
    <row r="8" spans="2:6" ht="21" customHeight="1">
      <c r="B8" s="14" t="s">
        <v>33</v>
      </c>
      <c r="C8" s="14" t="s">
        <v>34</v>
      </c>
      <c r="D8" s="134"/>
      <c r="E8" s="135"/>
      <c r="F8" s="135"/>
    </row>
    <row r="9" ht="6.75" customHeight="1"/>
    <row r="10" ht="21" customHeight="1">
      <c r="A10" s="42" t="s">
        <v>40</v>
      </c>
    </row>
    <row r="11" ht="21" customHeight="1">
      <c r="B11" t="s">
        <v>29</v>
      </c>
    </row>
    <row r="12" ht="21" customHeight="1">
      <c r="B12" t="s">
        <v>0</v>
      </c>
    </row>
    <row r="13" ht="9.75" customHeight="1"/>
    <row r="14" spans="1:6" ht="21" customHeight="1">
      <c r="A14" s="41" t="s">
        <v>14</v>
      </c>
      <c r="B14" s="15" t="s">
        <v>42</v>
      </c>
      <c r="C14" s="16" t="s">
        <v>1</v>
      </c>
      <c r="D14" s="17"/>
      <c r="E14" s="17"/>
      <c r="F14" s="18"/>
    </row>
    <row r="15" spans="2:6" ht="21" customHeight="1">
      <c r="B15" s="15" t="s">
        <v>43</v>
      </c>
      <c r="C15" s="19" t="s">
        <v>2</v>
      </c>
      <c r="D15" s="17"/>
      <c r="E15" s="17"/>
      <c r="F15" s="18" t="s">
        <v>61</v>
      </c>
    </row>
    <row r="16" spans="2:6" ht="21" customHeight="1">
      <c r="B16" s="15" t="s">
        <v>44</v>
      </c>
      <c r="C16" s="19" t="s">
        <v>17</v>
      </c>
      <c r="D16" s="17"/>
      <c r="F16" s="18" t="s">
        <v>62</v>
      </c>
    </row>
    <row r="17" spans="2:6" ht="21" customHeight="1">
      <c r="B17" s="15" t="s">
        <v>45</v>
      </c>
      <c r="C17" s="16" t="s">
        <v>63</v>
      </c>
      <c r="D17" s="17"/>
      <c r="E17" s="17"/>
      <c r="F17" s="18"/>
    </row>
    <row r="18" spans="2:6" ht="21" customHeight="1">
      <c r="B18" s="20" t="s">
        <v>18</v>
      </c>
      <c r="C18" s="21" t="s">
        <v>41</v>
      </c>
      <c r="D18" s="22"/>
      <c r="E18" s="22"/>
      <c r="F18" s="23"/>
    </row>
    <row r="19" spans="2:6" ht="21" customHeight="1">
      <c r="B19" s="15" t="s">
        <v>46</v>
      </c>
      <c r="C19" s="16" t="s">
        <v>15</v>
      </c>
      <c r="D19" s="17" t="s">
        <v>16</v>
      </c>
      <c r="E19" s="17"/>
      <c r="F19" s="18"/>
    </row>
    <row r="20" ht="10.5" customHeight="1">
      <c r="A20" s="24"/>
    </row>
    <row r="21" ht="21" customHeight="1">
      <c r="A21" s="42" t="s">
        <v>35</v>
      </c>
    </row>
    <row r="22" ht="21" customHeight="1">
      <c r="A22" s="42" t="s">
        <v>19</v>
      </c>
    </row>
    <row r="23" ht="21" customHeight="1">
      <c r="B23" t="s">
        <v>5</v>
      </c>
    </row>
    <row r="24" ht="21" customHeight="1">
      <c r="B24" t="s">
        <v>4</v>
      </c>
    </row>
    <row r="25" ht="21" customHeight="1">
      <c r="B25" t="s">
        <v>7</v>
      </c>
    </row>
    <row r="26" ht="21" customHeight="1">
      <c r="B26" t="s">
        <v>57</v>
      </c>
    </row>
    <row r="27" ht="21" customHeight="1">
      <c r="A27" s="42" t="s">
        <v>3</v>
      </c>
    </row>
    <row r="28" ht="21" customHeight="1">
      <c r="A28" s="42" t="s">
        <v>54</v>
      </c>
    </row>
    <row r="29" spans="1:6" ht="21" customHeight="1">
      <c r="A29" s="136" t="s">
        <v>65</v>
      </c>
      <c r="B29" s="136"/>
      <c r="C29" s="136"/>
      <c r="D29" s="136"/>
      <c r="E29" s="136"/>
      <c r="F29" s="136"/>
    </row>
    <row r="30" spans="1:6" ht="34.5" customHeight="1">
      <c r="A30" s="138" t="s">
        <v>74</v>
      </c>
      <c r="B30" s="138"/>
      <c r="C30" s="138"/>
      <c r="D30" s="138"/>
      <c r="E30" s="138"/>
      <c r="F30" s="138"/>
    </row>
    <row r="31" spans="1:6" ht="50.25" customHeight="1">
      <c r="A31" s="137" t="s">
        <v>84</v>
      </c>
      <c r="B31" s="137"/>
      <c r="C31" s="137"/>
      <c r="D31" s="137"/>
      <c r="E31" s="137"/>
      <c r="F31" s="137"/>
    </row>
    <row r="33" ht="12.75">
      <c r="C33" t="s">
        <v>81</v>
      </c>
    </row>
    <row r="34" spans="3:4" ht="12.75">
      <c r="C34" s="1" t="s">
        <v>36</v>
      </c>
      <c r="D34" t="s">
        <v>82</v>
      </c>
    </row>
    <row r="35" spans="3:4" ht="12.75">
      <c r="C35" s="1" t="s">
        <v>64</v>
      </c>
      <c r="D35" s="25" t="s">
        <v>83</v>
      </c>
    </row>
    <row r="36" spans="3:4" ht="12.75">
      <c r="C36" s="1"/>
      <c r="D36" s="25"/>
    </row>
  </sheetData>
  <sheetProtection/>
  <mergeCells count="4">
    <mergeCell ref="D8:F8"/>
    <mergeCell ref="A29:F29"/>
    <mergeCell ref="A31:F31"/>
    <mergeCell ref="A30:F30"/>
  </mergeCells>
  <hyperlinks>
    <hyperlink ref="D35" r:id="rId1" display="ida-kousuke@tym.ed.jp"/>
  </hyperlinks>
  <printOptions/>
  <pageMargins left="0.787" right="0.787" top="0.984" bottom="0.984" header="0.512" footer="0.512"/>
  <pageSetup fitToHeight="1" fitToWidth="1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2" sqref="D12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47</v>
      </c>
    </row>
    <row r="2" spans="2:3" ht="12.75">
      <c r="B2" s="14" t="s">
        <v>30</v>
      </c>
      <c r="C2" s="62"/>
    </row>
    <row r="3" spans="2:3" ht="12.75">
      <c r="B3" s="14" t="s">
        <v>31</v>
      </c>
      <c r="C3" s="62"/>
    </row>
    <row r="4" spans="2:3" ht="12.75">
      <c r="B4" s="14" t="s">
        <v>32</v>
      </c>
      <c r="C4" s="62"/>
    </row>
    <row r="5" spans="2:4" ht="12.75">
      <c r="B5" s="14" t="s">
        <v>33</v>
      </c>
      <c r="C5" s="62"/>
      <c r="D5" t="s">
        <v>56</v>
      </c>
    </row>
    <row r="6" ht="12.75">
      <c r="D6" s="74"/>
    </row>
    <row r="7" spans="1:6" ht="12.75">
      <c r="A7" t="s">
        <v>38</v>
      </c>
      <c r="B7" t="s">
        <v>10</v>
      </c>
      <c r="C7" t="s">
        <v>28</v>
      </c>
      <c r="D7" t="s">
        <v>12</v>
      </c>
      <c r="E7" t="s">
        <v>11</v>
      </c>
      <c r="F7" t="s">
        <v>13</v>
      </c>
    </row>
    <row r="8" spans="3:4" ht="12.75">
      <c r="C8" s="77"/>
      <c r="D8" s="2"/>
    </row>
    <row r="9" spans="3:4" ht="12.75">
      <c r="C9" s="77"/>
      <c r="D9" s="2"/>
    </row>
    <row r="10" spans="3:4" ht="12.75">
      <c r="C10" s="77"/>
      <c r="D10" s="2"/>
    </row>
    <row r="11" spans="3:4" ht="12.75">
      <c r="C11" s="77"/>
      <c r="D11" s="2"/>
    </row>
    <row r="12" spans="3:4" ht="12.75">
      <c r="C12" s="77"/>
      <c r="D12" s="2"/>
    </row>
    <row r="13" spans="3:4" ht="12.75">
      <c r="C13" s="77"/>
      <c r="D13" s="2"/>
    </row>
    <row r="14" spans="3:4" ht="12.75">
      <c r="C14" s="77"/>
      <c r="D14" s="2"/>
    </row>
    <row r="15" spans="3:4" ht="12.75">
      <c r="C15" s="77"/>
      <c r="D15" s="2"/>
    </row>
    <row r="16" spans="3:4" ht="12.75">
      <c r="C16" s="77"/>
      <c r="D16" s="2"/>
    </row>
    <row r="17" spans="2:4" ht="12.75">
      <c r="B17" s="45"/>
      <c r="C17" s="83"/>
      <c r="D17" s="2"/>
    </row>
    <row r="18" spans="2:4" ht="12.75">
      <c r="B18" s="45"/>
      <c r="C18" s="83"/>
      <c r="D18" s="2"/>
    </row>
    <row r="19" spans="3:4" ht="12.75">
      <c r="C19" s="77"/>
      <c r="D19" s="2"/>
    </row>
    <row r="20" spans="2:4" ht="12.75">
      <c r="B20" s="45"/>
      <c r="C20" s="83"/>
      <c r="D20" s="2"/>
    </row>
    <row r="21" spans="2:4" ht="12.75">
      <c r="B21" s="45"/>
      <c r="C21" s="83"/>
      <c r="D21" s="2"/>
    </row>
    <row r="22" spans="2:4" ht="12.75">
      <c r="B22" s="45"/>
      <c r="C22" s="83"/>
      <c r="D22" s="2"/>
    </row>
    <row r="23" ht="12.75">
      <c r="D23" s="2"/>
    </row>
    <row r="24" ht="12.75">
      <c r="D24" s="2"/>
    </row>
    <row r="25" ht="12.75">
      <c r="D25" s="2"/>
    </row>
  </sheetData>
  <sheetProtection/>
  <protectedRanges>
    <protectedRange sqref="A31:F108" name="基本データ"/>
    <protectedRange sqref="C4" name="学校名校長名監督名"/>
    <protectedRange sqref="A20:C30 D26:D30 E20:E30 F26:F30" name="基本データ_1"/>
    <protectedRange sqref="A14:C19 E14:E19" name="基本データ_2"/>
    <protectedRange sqref="A8:C13 D8:D25 E8:E13 F8:F25" name="基本データ_1_1"/>
    <protectedRange sqref="C2:C3" name="学校名校長名監督名_1"/>
  </protectedRange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6" sqref="F16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48</v>
      </c>
    </row>
    <row r="2" spans="2:4" ht="12.75">
      <c r="B2" s="14" t="s">
        <v>30</v>
      </c>
      <c r="C2" s="7">
        <f>'基本データ 男子'!C2</f>
        <v>0</v>
      </c>
      <c r="D2" t="s">
        <v>55</v>
      </c>
    </row>
    <row r="3" spans="2:4" ht="12.75">
      <c r="B3" s="31" t="s">
        <v>31</v>
      </c>
      <c r="C3" s="6">
        <f>'基本データ 男子'!C3</f>
        <v>0</v>
      </c>
      <c r="D3" t="s">
        <v>55</v>
      </c>
    </row>
    <row r="4" spans="2:3" ht="12.75">
      <c r="B4" s="31" t="s">
        <v>32</v>
      </c>
      <c r="C4" s="63"/>
    </row>
    <row r="5" spans="2:4" ht="12.75">
      <c r="B5" s="31" t="s">
        <v>37</v>
      </c>
      <c r="C5" s="63"/>
      <c r="D5" t="s">
        <v>56</v>
      </c>
    </row>
    <row r="6" ht="12.75">
      <c r="D6" s="74"/>
    </row>
    <row r="7" spans="1:6" ht="12.75">
      <c r="A7" t="s">
        <v>38</v>
      </c>
      <c r="B7" t="s">
        <v>10</v>
      </c>
      <c r="C7" t="s">
        <v>28</v>
      </c>
      <c r="D7" t="s">
        <v>12</v>
      </c>
      <c r="E7" t="s">
        <v>11</v>
      </c>
      <c r="F7" t="s">
        <v>13</v>
      </c>
    </row>
    <row r="8" spans="2:4" ht="12.75">
      <c r="B8" s="2"/>
      <c r="D8" s="2"/>
    </row>
    <row r="9" spans="2:4" ht="12.75">
      <c r="B9" s="2"/>
      <c r="D9" s="2"/>
    </row>
    <row r="10" spans="2:4" ht="12.75">
      <c r="B10" s="2"/>
      <c r="D10" s="2"/>
    </row>
    <row r="11" spans="2:4" ht="12.75">
      <c r="B11" s="2"/>
      <c r="D11" s="2"/>
    </row>
    <row r="12" spans="2:4" ht="12.75">
      <c r="B12" s="2"/>
      <c r="D12" s="2"/>
    </row>
    <row r="13" spans="2:4" ht="12.75">
      <c r="B13" s="2"/>
      <c r="D13" s="2"/>
    </row>
    <row r="14" spans="2:4" ht="12.75">
      <c r="B14" s="2"/>
      <c r="D14" s="2"/>
    </row>
    <row r="15" spans="2:4" ht="12.75">
      <c r="B15" s="2"/>
      <c r="D15" s="2"/>
    </row>
    <row r="16" spans="2:4" ht="12.75">
      <c r="B16" s="2"/>
      <c r="D16" s="2"/>
    </row>
    <row r="17" spans="2:4" ht="12.75">
      <c r="B17" s="2"/>
      <c r="D17" s="2"/>
    </row>
    <row r="18" spans="2:4" ht="12.75">
      <c r="B18" s="2"/>
      <c r="D18" s="2"/>
    </row>
    <row r="19" spans="2:4" ht="12.75">
      <c r="B19" s="2"/>
      <c r="D19" s="2"/>
    </row>
    <row r="20" spans="2:4" ht="12.75">
      <c r="B20" s="2"/>
      <c r="D20" s="2"/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C24" s="45"/>
      <c r="D24" s="2"/>
    </row>
    <row r="25" spans="2:4" ht="12.75">
      <c r="B25" s="2"/>
      <c r="C25" s="45"/>
      <c r="D25" s="2"/>
    </row>
    <row r="26" spans="2:4" ht="12.75">
      <c r="B26" s="2"/>
      <c r="C26" s="45"/>
      <c r="D26" s="2"/>
    </row>
    <row r="27" spans="2:4" ht="12.75">
      <c r="B27" s="2"/>
      <c r="C27" s="45"/>
      <c r="D27" s="2"/>
    </row>
    <row r="28" spans="3:4" ht="12.75">
      <c r="C28" s="45"/>
      <c r="D28" s="2"/>
    </row>
    <row r="29" ht="12.75">
      <c r="D29" s="2"/>
    </row>
    <row r="30" ht="12.75">
      <c r="D30" s="2"/>
    </row>
  </sheetData>
  <sheetProtection/>
  <protectedRanges>
    <protectedRange sqref="A13:C108 E13:F108 D31:D108" name="範囲2"/>
    <protectedRange sqref="C4" name="監督名"/>
    <protectedRange sqref="A8:C12 E8:F12 D8:D30" name="範囲2_1"/>
  </protectedRange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3"/>
  <sheetViews>
    <sheetView showZeros="0" view="pageBreakPreview" zoomScaleSheetLayoutView="100" zoomScalePageLayoutView="0" workbookViewId="0" topLeftCell="A106">
      <selection activeCell="A3" sqref="A3:F3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ht="15.75" customHeight="1"/>
    <row r="3" spans="1:6" ht="17.25" customHeight="1">
      <c r="A3" s="147" t="s">
        <v>80</v>
      </c>
      <c r="B3" s="147"/>
      <c r="C3" s="147"/>
      <c r="D3" s="147"/>
      <c r="E3" s="147"/>
      <c r="F3" s="147"/>
    </row>
    <row r="4" spans="2:6" ht="15.75" customHeight="1">
      <c r="B4" s="147" t="s">
        <v>20</v>
      </c>
      <c r="C4" s="147"/>
      <c r="D4" s="147"/>
      <c r="E4" s="33"/>
      <c r="F4" s="32"/>
    </row>
    <row r="5" spans="1:6" ht="15.75" customHeight="1">
      <c r="A5" s="84"/>
      <c r="B5" s="85" t="s">
        <v>21</v>
      </c>
      <c r="C5" s="140" t="str">
        <f>"  "&amp;'基本データ 男子'!C2</f>
        <v>  </v>
      </c>
      <c r="D5" s="140"/>
      <c r="E5" s="87"/>
      <c r="F5" s="84"/>
    </row>
    <row r="6" spans="1:6" ht="1.5" customHeight="1">
      <c r="A6" s="84"/>
      <c r="B6" s="84"/>
      <c r="C6" s="88"/>
      <c r="D6" s="89"/>
      <c r="E6" s="87"/>
      <c r="F6" s="84"/>
    </row>
    <row r="7" spans="1:6" ht="15.75" customHeight="1">
      <c r="A7" s="84"/>
      <c r="B7" s="85" t="s">
        <v>22</v>
      </c>
      <c r="C7" s="90" t="str">
        <f>"  "&amp;'基本データ 男子'!C3</f>
        <v>  </v>
      </c>
      <c r="D7" s="91" t="s">
        <v>8</v>
      </c>
      <c r="E7" s="87"/>
      <c r="F7" s="84"/>
    </row>
    <row r="8" spans="1:6" ht="1.5" customHeight="1">
      <c r="A8" s="84"/>
      <c r="B8" s="84"/>
      <c r="C8" s="88"/>
      <c r="D8" s="92"/>
      <c r="E8" s="87"/>
      <c r="F8" s="84"/>
    </row>
    <row r="9" spans="1:6" ht="15.75" customHeight="1">
      <c r="A9" s="84"/>
      <c r="B9" s="85" t="s">
        <v>23</v>
      </c>
      <c r="C9" s="93" t="str">
        <f>"  "&amp;'基本データ 男子'!C4</f>
        <v>  </v>
      </c>
      <c r="D9" s="93"/>
      <c r="E9" s="87"/>
      <c r="F9" s="84"/>
    </row>
    <row r="10" spans="1:6" ht="1.5" customHeight="1">
      <c r="A10" s="84"/>
      <c r="B10" s="84"/>
      <c r="C10" s="84"/>
      <c r="D10" s="87"/>
      <c r="E10" s="87"/>
      <c r="F10" s="84"/>
    </row>
    <row r="11" spans="1:6" ht="18.75" customHeight="1" thickBot="1">
      <c r="A11" s="84" t="s">
        <v>53</v>
      </c>
      <c r="B11" s="84"/>
      <c r="C11" s="94" t="str">
        <f>"男子"&amp;IF('基本データ 男子'!C5=0,"     ",'基本データ 男子'!C5)&amp;"名・"</f>
        <v>男子     名・</v>
      </c>
      <c r="D11" s="89" t="str">
        <f>"女子"&amp;IF('基本データ女子'!C5=0,"     ",'基本データ女子'!C5)&amp;"名"</f>
        <v>女子     名</v>
      </c>
      <c r="E11" s="92" t="str">
        <f>"　計"&amp;IF(('基本データ 男子'!C5+'基本データ女子'!C5)=0,"     ",'基本データ 男子'!C5+'基本データ女子'!C5)&amp;"名"</f>
        <v>　計     名</v>
      </c>
      <c r="F11" s="84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8" t="s">
        <v>9</v>
      </c>
      <c r="B13" s="39" t="s">
        <v>24</v>
      </c>
      <c r="C13" s="39" t="s">
        <v>6</v>
      </c>
      <c r="D13" s="39" t="s">
        <v>25</v>
      </c>
      <c r="E13" s="39" t="s">
        <v>26</v>
      </c>
      <c r="F13" s="40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75</v>
      </c>
      <c r="B14" s="48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6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75</v>
      </c>
      <c r="B15" s="49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75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75</v>
      </c>
      <c r="B16" s="49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5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75</v>
      </c>
      <c r="B17" s="49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5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75</v>
      </c>
      <c r="B18" s="49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5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75</v>
      </c>
      <c r="B19" s="49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5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>
      <c r="A20" s="34" t="s">
        <v>75</v>
      </c>
      <c r="B20" s="112"/>
      <c r="C20" s="46" t="str">
        <f>IF(ISBLANK($B20),"              ",(VLOOKUP($B20,'基本データ 男子'!$A$8:$F$108,2,FALSE)))</f>
        <v>              </v>
      </c>
      <c r="D20" s="46">
        <f>IF(ISBLANK($B20),"",(VLOOKUP($B20,'基本データ 男子'!$A$8:$F$108,4,FALSE)))</f>
      </c>
      <c r="E20" s="46" t="str">
        <f>IF(ISBLANK($B20),"   ",(VLOOKUP($B20,'基本データ 男子'!$A$8:$F$108,5,FALSE)))</f>
        <v>   </v>
      </c>
      <c r="F20" s="113"/>
      <c r="I20" s="12"/>
      <c r="J20" s="5"/>
      <c r="K20" s="10"/>
      <c r="L20" s="10"/>
      <c r="M20" s="5"/>
      <c r="N20"/>
    </row>
    <row r="21" spans="1:14" s="3" customFormat="1" ht="15" customHeight="1">
      <c r="A21" s="34" t="s">
        <v>75</v>
      </c>
      <c r="B21" s="48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6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129" t="s">
        <v>75</v>
      </c>
      <c r="B22" s="115"/>
      <c r="C22" s="116" t="str">
        <f>IF(ISBLANK($B22),"              ",(VLOOKUP($B22,'基本データ 男子'!$A$8:$F$108,2,FALSE)))</f>
        <v>              </v>
      </c>
      <c r="D22" s="116">
        <f>IF(ISBLANK($B22),"",(VLOOKUP($B22,'基本データ 男子'!$A$8:$F$108,4,FALSE)))</f>
      </c>
      <c r="E22" s="116" t="str">
        <f>IF(ISBLANK($B22),"   ",(VLOOKUP($B22,'基本データ 男子'!$A$8:$F$108,5,FALSE)))</f>
        <v>   </v>
      </c>
      <c r="F22" s="117"/>
      <c r="H22" s="5"/>
      <c r="I22" s="12"/>
      <c r="J22" s="5"/>
      <c r="K22" s="10"/>
      <c r="L22" s="10"/>
      <c r="M22" s="5"/>
      <c r="N22"/>
    </row>
    <row r="23" spans="1:14" s="3" customFormat="1" ht="15" customHeight="1" thickBot="1">
      <c r="A23" s="114" t="s">
        <v>75</v>
      </c>
      <c r="B23" s="109"/>
      <c r="C23" s="110" t="str">
        <f>IF(ISBLANK($B23),"              ",(VLOOKUP($B23,'基本データ 男子'!$A$8:$F$108,2,FALSE)))</f>
        <v>              </v>
      </c>
      <c r="D23" s="110">
        <f>IF(ISBLANK($B23),"",(VLOOKUP($B23,'基本データ 男子'!$A$8:$F$108,4,FALSE)))</f>
      </c>
      <c r="E23" s="110" t="str">
        <f>IF(ISBLANK($B23),"   ",(VLOOKUP($B23,'基本データ 男子'!$A$8:$F$108,5,FALSE)))</f>
        <v>   </v>
      </c>
      <c r="F23" s="111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123" t="s">
        <v>66</v>
      </c>
      <c r="B24" s="48"/>
      <c r="C24" s="37" t="str">
        <f>IF(ISBLANK($B24),"              ",(VLOOKUP($B24,'基本データ 男子'!$A$8:$F$108,2,FALSE)))</f>
        <v>              </v>
      </c>
      <c r="D24" s="37">
        <f>IF(ISBLANK($B24),"",(VLOOKUP($B24,'基本データ 男子'!$A$8:$F$108,4,FALSE)))</f>
      </c>
      <c r="E24" s="37" t="str">
        <f>IF(ISBLANK($B24),"   ",(VLOOKUP($B24,'基本データ 男子'!$A$8:$F$108,5,FALSE)))</f>
        <v>   </v>
      </c>
      <c r="F24" s="76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118" t="s">
        <v>66</v>
      </c>
      <c r="B25" s="115"/>
      <c r="C25" s="116" t="str">
        <f>IF(ISBLANK($B25),"              ",(VLOOKUP($B25,'基本データ 男子'!$A$8:$F$108,2,FALSE)))</f>
        <v>              </v>
      </c>
      <c r="D25" s="116">
        <f>IF(ISBLANK($B25),"",(VLOOKUP($B25,'基本データ 男子'!$A$8:$F$108,4,FALSE)))</f>
      </c>
      <c r="E25" s="116" t="str">
        <f>IF(ISBLANK($B25),"   ",(VLOOKUP($B25,'基本データ 男子'!$A$8:$F$108,5,FALSE)))</f>
        <v>   </v>
      </c>
      <c r="F25" s="117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123" t="s">
        <v>66</v>
      </c>
      <c r="B26" s="115"/>
      <c r="C26" s="116" t="str">
        <f>IF(ISBLANK($B26),"              ",(VLOOKUP($B26,'基本データ 男子'!$A$8:$F$108,2,FALSE)))</f>
        <v>              </v>
      </c>
      <c r="D26" s="116">
        <f>IF(ISBLANK($B26),"",(VLOOKUP($B26,'基本データ 男子'!$A$8:$F$108,4,FALSE)))</f>
      </c>
      <c r="E26" s="116" t="str">
        <f>IF(ISBLANK($B26),"   ",(VLOOKUP($B26,'基本データ 男子'!$A$8:$F$108,5,FALSE)))</f>
        <v>   </v>
      </c>
      <c r="F26" s="117"/>
      <c r="H26" s="5"/>
      <c r="I26" s="12"/>
      <c r="J26" s="5"/>
      <c r="K26" s="10"/>
      <c r="L26" s="10"/>
      <c r="M26" s="5"/>
      <c r="N26"/>
    </row>
    <row r="27" spans="1:14" s="3" customFormat="1" ht="15" customHeight="1">
      <c r="A27" s="35" t="s">
        <v>66</v>
      </c>
      <c r="B27" s="112"/>
      <c r="C27" s="46" t="str">
        <f>IF(ISBLANK($B27),"              ",(VLOOKUP($B27,'基本データ 男子'!$A$8:$F$108,2,FALSE)))</f>
        <v>              </v>
      </c>
      <c r="D27" s="46">
        <f>IF(ISBLANK($B27),"",(VLOOKUP($B27,'基本データ 男子'!$A$8:$F$108,4,FALSE)))</f>
      </c>
      <c r="E27" s="46" t="str">
        <f>IF(ISBLANK($B27),"   ",(VLOOKUP($B27,'基本データ 男子'!$A$8:$F$108,5,FALSE)))</f>
        <v>   </v>
      </c>
      <c r="F27" s="113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118" t="s">
        <v>66</v>
      </c>
      <c r="B28" s="48"/>
      <c r="C28" s="108" t="str">
        <f>IF(ISBLANK($B28),"              ",(VLOOKUP($B28,'基本データ 男子'!$A$8:$F$108,2,FALSE)))</f>
        <v>              </v>
      </c>
      <c r="D28" s="108">
        <f>IF(ISBLANK($B28),"",(VLOOKUP($B28,'基本データ 男子'!$A$8:$F$108,4,FALSE)))</f>
      </c>
      <c r="E28" s="108" t="str">
        <f>IF(ISBLANK($B28),"   ",(VLOOKUP($B28,'基本データ 男子'!$A$8:$F$108,5,FALSE)))</f>
        <v>   </v>
      </c>
      <c r="F28" s="76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35" t="s">
        <v>66</v>
      </c>
      <c r="B29" s="49"/>
      <c r="C29" s="46" t="str">
        <f>IF(ISBLANK($B29),"              ",(VLOOKUP($B29,'基本データ 男子'!$A$8:$F$108,2,FALSE)))</f>
        <v>              </v>
      </c>
      <c r="D29" s="46">
        <f>IF(ISBLANK($B29),"",(VLOOKUP($B29,'基本データ 男子'!$A$8:$F$108,4,FALSE)))</f>
      </c>
      <c r="E29" s="46" t="str">
        <f>IF(ISBLANK($B29),"   ",(VLOOKUP($B29,'基本データ 男子'!$A$8:$F$108,5,FALSE)))</f>
        <v>   </v>
      </c>
      <c r="F29" s="75"/>
      <c r="H29" s="5"/>
      <c r="I29" s="12"/>
      <c r="J29" s="5"/>
      <c r="K29" s="10"/>
      <c r="L29" s="10"/>
      <c r="M29" s="5"/>
      <c r="N29"/>
    </row>
    <row r="30" spans="1:14" s="3" customFormat="1" ht="15" customHeight="1">
      <c r="A30" s="119" t="s">
        <v>66</v>
      </c>
      <c r="B30" s="49"/>
      <c r="C30" s="116" t="str">
        <f>IF(ISBLANK($B30),"              ",(VLOOKUP($B30,'基本データ 男子'!$A$8:$F$108,2,FALSE)))</f>
        <v>              </v>
      </c>
      <c r="D30" s="116">
        <f>IF(ISBLANK($B30),"",(VLOOKUP($B30,'基本データ 男子'!$A$8:$F$108,4,FALSE)))</f>
      </c>
      <c r="E30" s="116" t="str">
        <f>IF(ISBLANK($B30),"   ",(VLOOKUP($B30,'基本データ 男子'!$A$8:$F$108,5,FALSE)))</f>
        <v>   </v>
      </c>
      <c r="F30" s="75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29" t="s">
        <v>66</v>
      </c>
      <c r="B31" s="115"/>
      <c r="C31" s="116" t="str">
        <f>IF(ISBLANK($B31),"              ",(VLOOKUP($B31,'基本データ 男子'!$A$8:$F$108,2,FALSE)))</f>
        <v>              </v>
      </c>
      <c r="D31" s="116">
        <f>IF(ISBLANK($B31),"",(VLOOKUP($B31,'基本データ 男子'!$A$8:$F$108,4,FALSE)))</f>
      </c>
      <c r="E31" s="116" t="str">
        <f>IF(ISBLANK($B31),"   ",(VLOOKUP($B31,'基本データ 男子'!$A$8:$F$108,5,FALSE)))</f>
        <v>   </v>
      </c>
      <c r="F31" s="117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119" t="s">
        <v>66</v>
      </c>
      <c r="B32" s="115"/>
      <c r="C32" s="116" t="str">
        <f>IF(ISBLANK($B32),"              ",(VLOOKUP($B32,'基本データ 男子'!$A$8:$F$108,2,FALSE)))</f>
        <v>              </v>
      </c>
      <c r="D32" s="116">
        <f>IF(ISBLANK($B32),"",(VLOOKUP($B32,'基本データ 男子'!$A$8:$F$108,4,FALSE)))</f>
      </c>
      <c r="E32" s="116" t="str">
        <f>IF(ISBLANK($B32),"   ",(VLOOKUP($B32,'基本データ 男子'!$A$8:$F$108,5,FALSE)))</f>
        <v>   </v>
      </c>
      <c r="F32" s="117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 thickBot="1">
      <c r="A33" s="114" t="s">
        <v>66</v>
      </c>
      <c r="B33" s="109"/>
      <c r="C33" s="110" t="str">
        <f>IF(ISBLANK($B33),"              ",(VLOOKUP($B33,'基本データ 男子'!$A$8:$F$108,2,FALSE)))</f>
        <v>              </v>
      </c>
      <c r="D33" s="110">
        <f>IF(ISBLANK($B33),"",(VLOOKUP($B33,'基本データ 男子'!$A$8:$F$108,4,FALSE)))</f>
      </c>
      <c r="E33" s="110" t="str">
        <f>IF(ISBLANK($B33),"   ",(VLOOKUP($B33,'基本データ 男子'!$A$8:$F$108,5,FALSE)))</f>
        <v>   </v>
      </c>
      <c r="F33" s="111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35" t="s">
        <v>67</v>
      </c>
      <c r="B34" s="48"/>
      <c r="C34" s="108" t="str">
        <f>IF(ISBLANK($B34),"              ",(VLOOKUP($B34,'基本データ 男子'!$A$8:$F$108,2,FALSE)))</f>
        <v>              </v>
      </c>
      <c r="D34" s="108">
        <f>IF(ISBLANK($B34),"",(VLOOKUP($B34,'基本データ 男子'!$A$8:$F$108,4,FALSE)))</f>
      </c>
      <c r="E34" s="108" t="str">
        <f>IF(ISBLANK($B34),"   ",(VLOOKUP($B34,'基本データ 男子'!$A$8:$F$108,5,FALSE)))</f>
        <v>   </v>
      </c>
      <c r="F34" s="76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34" t="s">
        <v>67</v>
      </c>
      <c r="B35" s="49"/>
      <c r="C35" s="46" t="str">
        <f>IF(ISBLANK($B35),"              ",(VLOOKUP($B35,'基本データ 男子'!$A$8:$F$108,2,FALSE)))</f>
        <v>              </v>
      </c>
      <c r="D35" s="46">
        <f>IF(ISBLANK($B35),"",(VLOOKUP($B35,'基本データ 男子'!$A$8:$F$108,4,FALSE)))</f>
      </c>
      <c r="E35" s="46" t="str">
        <f>IF(ISBLANK($B35),"   ",(VLOOKUP($B35,'基本データ 男子'!$A$8:$F$108,5,FALSE)))</f>
        <v>   </v>
      </c>
      <c r="F35" s="75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34" t="s">
        <v>67</v>
      </c>
      <c r="B36" s="49"/>
      <c r="C36" s="116" t="str">
        <f>IF(ISBLANK($B36),"              ",(VLOOKUP($B36,'基本データ 男子'!$A$8:$F$108,2,FALSE)))</f>
        <v>              </v>
      </c>
      <c r="D36" s="116">
        <f>IF(ISBLANK($B36),"",(VLOOKUP($B36,'基本データ 男子'!$A$8:$F$108,4,FALSE)))</f>
      </c>
      <c r="E36" s="116" t="str">
        <f>IF(ISBLANK($B36),"   ",(VLOOKUP($B36,'基本データ 男子'!$A$8:$F$108,5,FALSE)))</f>
        <v>   </v>
      </c>
      <c r="F36" s="75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121" t="s">
        <v>67</v>
      </c>
      <c r="B37" s="112"/>
      <c r="C37" s="46" t="str">
        <f>IF(ISBLANK($B37),"              ",(VLOOKUP($B37,'基本データ 男子'!$A$8:$F$108,2,FALSE)))</f>
        <v>              </v>
      </c>
      <c r="D37" s="46">
        <f>IF(ISBLANK($B37),"",(VLOOKUP($B37,'基本データ 男子'!$A$8:$F$108,4,FALSE)))</f>
      </c>
      <c r="E37" s="46" t="str">
        <f>IF(ISBLANK($B37),"   ",(VLOOKUP($B37,'基本データ 男子'!$A$8:$F$108,5,FALSE)))</f>
        <v>   </v>
      </c>
      <c r="F37" s="113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35" t="s">
        <v>67</v>
      </c>
      <c r="B38" s="48"/>
      <c r="C38" s="37" t="str">
        <f>IF(ISBLANK($B38),"              ",(VLOOKUP($B38,'基本データ 男子'!$A$8:$F$108,2,FALSE)))</f>
        <v>              </v>
      </c>
      <c r="D38" s="37">
        <f>IF(ISBLANK($B38),"",(VLOOKUP($B38,'基本データ 男子'!$A$8:$F$108,4,FALSE)))</f>
      </c>
      <c r="E38" s="37" t="str">
        <f>IF(ISBLANK($B38),"   ",(VLOOKUP($B38,'基本データ 男子'!$A$8:$F$108,5,FALSE)))</f>
        <v>   </v>
      </c>
      <c r="F38" s="76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 thickBot="1">
      <c r="A39" s="114" t="s">
        <v>67</v>
      </c>
      <c r="B39" s="109"/>
      <c r="C39" s="110" t="str">
        <f>IF(ISBLANK($B39),"              ",(VLOOKUP($B39,'基本データ 男子'!$A$8:$F$108,2,FALSE)))</f>
        <v>              </v>
      </c>
      <c r="D39" s="110">
        <f>IF(ISBLANK($B39),"",(VLOOKUP($B39,'基本データ 男子'!$A$8:$F$108,4,FALSE)))</f>
      </c>
      <c r="E39" s="110" t="str">
        <f>IF(ISBLANK($B39),"   ",(VLOOKUP($B39,'基本データ 男子'!$A$8:$F$108,5,FALSE)))</f>
        <v>   </v>
      </c>
      <c r="F39" s="111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133" t="s">
        <v>78</v>
      </c>
      <c r="B40" s="124"/>
      <c r="C40" s="108" t="str">
        <f>IF(ISBLANK($B40),"              ",(VLOOKUP($B40,'基本データ 男子'!$A$8:$F$108,2,FALSE)))</f>
        <v>              </v>
      </c>
      <c r="D40" s="108">
        <f>IF(ISBLANK($B40),"",(VLOOKUP($B40,'基本データ 男子'!$A$8:$F$108,4,FALSE)))</f>
      </c>
      <c r="E40" s="108" t="str">
        <f>IF(ISBLANK($B40),"   ",(VLOOKUP($B40,'基本データ 男子'!$A$8:$F$108,5,FALSE)))</f>
        <v>   </v>
      </c>
      <c r="F40" s="125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35" t="s">
        <v>78</v>
      </c>
      <c r="B41" s="48"/>
      <c r="C41" s="108" t="str">
        <f>IF(ISBLANK($B41),"              ",(VLOOKUP($B41,'基本データ 男子'!$A$8:$F$108,2,FALSE)))</f>
        <v>              </v>
      </c>
      <c r="D41" s="108">
        <f>IF(ISBLANK($B41),"",(VLOOKUP($B41,'基本データ 男子'!$A$8:$F$108,4,FALSE)))</f>
      </c>
      <c r="E41" s="108" t="str">
        <f>IF(ISBLANK($B41),"   ",(VLOOKUP($B41,'基本データ 男子'!$A$8:$F$108,5,FALSE)))</f>
        <v>   </v>
      </c>
      <c r="F41" s="76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119" t="s">
        <v>78</v>
      </c>
      <c r="B42" s="49"/>
      <c r="C42" s="46" t="str">
        <f>IF(ISBLANK($B42),"              ",(VLOOKUP($B42,'基本データ 男子'!$A$8:$F$108,2,FALSE)))</f>
        <v>              </v>
      </c>
      <c r="D42" s="46">
        <f>IF(ISBLANK($B42),"",(VLOOKUP($B42,'基本データ 男子'!$A$8:$F$108,4,FALSE)))</f>
      </c>
      <c r="E42" s="46" t="str">
        <f>IF(ISBLANK($B42),"   ",(VLOOKUP($B42,'基本データ 男子'!$A$8:$F$108,5,FALSE)))</f>
        <v>   </v>
      </c>
      <c r="F42" s="75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118" t="s">
        <v>78</v>
      </c>
      <c r="B43" s="49"/>
      <c r="C43" s="46" t="str">
        <f>IF(ISBLANK($B43),"              ",(VLOOKUP($B43,'基本データ 男子'!$A$8:$F$108,2,FALSE)))</f>
        <v>              </v>
      </c>
      <c r="D43" s="46">
        <f>IF(ISBLANK($B43),"",(VLOOKUP($B43,'基本データ 男子'!$A$8:$F$108,4,FALSE)))</f>
      </c>
      <c r="E43" s="46" t="str">
        <f>IF(ISBLANK($B43),"   ",(VLOOKUP($B43,'基本データ 男子'!$A$8:$F$108,5,FALSE)))</f>
        <v>   </v>
      </c>
      <c r="F43" s="75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122" t="s">
        <v>78</v>
      </c>
      <c r="B44" s="49"/>
      <c r="C44" s="46" t="str">
        <f>IF(ISBLANK($B44),"              ",(VLOOKUP($B44,'基本データ 男子'!$A$8:$F$108,2,FALSE)))</f>
        <v>              </v>
      </c>
      <c r="D44" s="46">
        <f>IF(ISBLANK($B44),"",(VLOOKUP($B44,'基本データ 男子'!$A$8:$F$108,4,FALSE)))</f>
      </c>
      <c r="E44" s="46" t="str">
        <f>IF(ISBLANK($B44),"   ",(VLOOKUP($B44,'基本データ 男子'!$A$8:$F$108,5,FALSE)))</f>
        <v>   </v>
      </c>
      <c r="F44" s="75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 thickBot="1">
      <c r="A45" s="120" t="s">
        <v>78</v>
      </c>
      <c r="B45" s="50"/>
      <c r="C45" s="110" t="str">
        <f>IF(ISBLANK($B45),"              ",(VLOOKUP($B45,'基本データ 男子'!$A$8:$F$108,2,FALSE)))</f>
        <v>              </v>
      </c>
      <c r="D45" s="110">
        <f>IF(ISBLANK($B45),"",(VLOOKUP($B45,'基本データ 男子'!$A$8:$F$108,4,FALSE)))</f>
      </c>
      <c r="E45" s="110" t="str">
        <f>IF(ISBLANK($B45),"   ",(VLOOKUP($B45,'基本データ 男子'!$A$8:$F$108,5,FALSE)))</f>
        <v>   </v>
      </c>
      <c r="F45" s="107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35"/>
      <c r="B46" s="48"/>
      <c r="C46" s="78" t="str">
        <f>IF(ISBLANK($B46),"              ",(VLOOKUP($B46,'基本データ 男子'!$A$8:$F$108,2,FALSE)))</f>
        <v>              </v>
      </c>
      <c r="D46" s="144">
        <f>IF(ISBLANK($B46),"",(VLOOKUP($B46,'基本データ 男子'!$A$8:$F$108,4,FALSE)))</f>
      </c>
      <c r="E46" s="37" t="str">
        <f>IF(ISBLANK($B46),"   ",(VLOOKUP($B46,'基本データ 男子'!$A$8:$F$108,5,FALSE)))</f>
        <v>   </v>
      </c>
      <c r="F46" s="142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35"/>
      <c r="B47" s="49"/>
      <c r="C47" s="79" t="str">
        <f>IF(ISBLANK($B47),"              ",(VLOOKUP($B47,'基本データ 男子'!$A$8:$F$108,2,FALSE)))</f>
        <v>              </v>
      </c>
      <c r="D47" s="144">
        <f>IF(ISBLANK($B47),"",(VLOOKUP($B47,'基本データ 男子'!$A$8:$F$108,4,FALSE)))</f>
      </c>
      <c r="E47" s="9" t="str">
        <f>IF(ISBLANK($B47),"   ",(VLOOKUP($B47,'基本データ 男子'!$A$8:$F$108,5,FALSE)))</f>
        <v>   </v>
      </c>
      <c r="F47" s="142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139" t="s">
        <v>68</v>
      </c>
      <c r="B48" s="49"/>
      <c r="C48" s="79" t="str">
        <f>IF(ISBLANK($B48),"              ",(VLOOKUP($B48,'基本データ 男子'!$A$8:$F$108,2,FALSE)))</f>
        <v>              </v>
      </c>
      <c r="D48" s="144">
        <f>IF(ISBLANK($B48),"",(VLOOKUP($B48,'基本データ 男子'!$A$8:$F$108,4,FALSE)))</f>
      </c>
      <c r="E48" s="9" t="str">
        <f>IF(ISBLANK($B48),"   ",(VLOOKUP($B48,'基本データ 男子'!$A$8:$F$108,5,FALSE)))</f>
        <v>   </v>
      </c>
      <c r="F48" s="142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39"/>
      <c r="B49" s="49"/>
      <c r="C49" s="79" t="str">
        <f>IF(ISBLANK($B49),"              ",(VLOOKUP($B49,'基本データ 男子'!$A$8:$F$108,2,FALSE)))</f>
        <v>              </v>
      </c>
      <c r="D49" s="144">
        <f>IF(ISBLANK($B49),"",(VLOOKUP($B49,'基本データ 男子'!$A$8:$F$108,4,FALSE)))</f>
      </c>
      <c r="E49" s="9" t="str">
        <f>IF(ISBLANK($B49),"   ",(VLOOKUP($B49,'基本データ 男子'!$A$8:$F$108,5,FALSE)))</f>
        <v>   </v>
      </c>
      <c r="F49" s="142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35"/>
      <c r="B50" s="49"/>
      <c r="C50" s="79" t="str">
        <f>IF(ISBLANK($B50),"              ",(VLOOKUP($B50,'基本データ 男子'!$A$8:$F$108,2,FALSE)))</f>
        <v>              </v>
      </c>
      <c r="D50" s="144">
        <f>IF(ISBLANK($B50),"",(VLOOKUP($B50,'基本データ 男子'!$A$8:$F$108,4,FALSE)))</f>
      </c>
      <c r="E50" s="9" t="str">
        <f>IF(ISBLANK($B50),"   ",(VLOOKUP($B50,'基本データ 男子'!$A$8:$F$108,5,FALSE)))</f>
        <v>   </v>
      </c>
      <c r="F50" s="142"/>
      <c r="H50" s="5"/>
      <c r="I50" s="12"/>
      <c r="J50" s="5"/>
      <c r="K50" s="10"/>
      <c r="L50" s="10"/>
      <c r="M50" s="5"/>
      <c r="N50"/>
    </row>
    <row r="51" spans="1:14" s="3" customFormat="1" ht="14.25" customHeight="1" thickBot="1">
      <c r="A51" s="36"/>
      <c r="B51" s="50"/>
      <c r="C51" s="80" t="str">
        <f>IF(ISBLANK($B51),"              ",(VLOOKUP($B51,'基本データ 男子'!$A$8:$F$108,2,FALSE)))</f>
        <v>              </v>
      </c>
      <c r="D51" s="145">
        <f>IF(ISBLANK($B51),"",(VLOOKUP($B51,'基本データ 男子'!$A$8:$F$108,4,FALSE)))</f>
      </c>
      <c r="E51" s="29" t="str">
        <f>IF(ISBLANK($B51),"   ",(VLOOKUP($B51,'基本データ 男子'!$A$8:$F$108,5,FALSE)))</f>
        <v>   </v>
      </c>
      <c r="F51" s="150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34"/>
      <c r="B52" s="49"/>
      <c r="C52" s="79" t="str">
        <f>IF(ISBLANK($B52),"              ",(VLOOKUP($B52,'基本データ 男子'!$A$8:$F$108,2,FALSE)))</f>
        <v>              </v>
      </c>
      <c r="D52" s="143">
        <f>IF(ISBLANK($B52),"",(VLOOKUP($B52,'基本データ 男子'!$A$8:$F$108,4,FALSE)))</f>
      </c>
      <c r="E52" s="9" t="str">
        <f>IF(ISBLANK($B52),"   ",(VLOOKUP($B52,'基本データ 男子'!$A$8:$F$108,5,FALSE)))</f>
        <v>   </v>
      </c>
      <c r="F52" s="141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35"/>
      <c r="B53" s="49"/>
      <c r="C53" s="79" t="str">
        <f>IF(ISBLANK($B53),"              ",(VLOOKUP($B53,'基本データ 男子'!$A$8:$F$108,2,FALSE)))</f>
        <v>              </v>
      </c>
      <c r="D53" s="144">
        <f>IF(ISBLANK($B53),"",(VLOOKUP($B53,'基本データ 男子'!$A$8:$F$108,4,FALSE)))</f>
      </c>
      <c r="E53" s="9" t="str">
        <f>IF(ISBLANK($B53),"   ",(VLOOKUP($B53,'基本データ 男子'!$A$8:$F$108,5,FALSE)))</f>
        <v>   </v>
      </c>
      <c r="F53" s="142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139" t="s">
        <v>50</v>
      </c>
      <c r="B54" s="49"/>
      <c r="C54" s="79" t="str">
        <f>IF(ISBLANK($B54),"              ",(VLOOKUP($B54,'基本データ 男子'!$A$8:$F$108,2,FALSE)))</f>
        <v>              </v>
      </c>
      <c r="D54" s="144">
        <f>IF(ISBLANK($B54),"",(VLOOKUP($B54,'基本データ 男子'!$A$8:$F$108,4,FALSE)))</f>
      </c>
      <c r="E54" s="9" t="str">
        <f>IF(ISBLANK($B54),"   ",(VLOOKUP($B54,'基本データ 男子'!$A$8:$F$108,5,FALSE)))</f>
        <v>   </v>
      </c>
      <c r="F54" s="142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139"/>
      <c r="B55" s="49"/>
      <c r="C55" s="79" t="str">
        <f>IF(ISBLANK($B55),"              ",(VLOOKUP($B55,'基本データ 男子'!$A$8:$F$108,2,FALSE)))</f>
        <v>              </v>
      </c>
      <c r="D55" s="144">
        <f>IF(ISBLANK($B55),"",(VLOOKUP($B55,'基本データ 男子'!$A$8:$F$108,4,FALSE)))</f>
      </c>
      <c r="E55" s="9" t="str">
        <f>IF(ISBLANK($B55),"   ",(VLOOKUP($B55,'基本データ 男子'!$A$8:$F$108,5,FALSE)))</f>
        <v>   </v>
      </c>
      <c r="F55" s="142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35"/>
      <c r="B56" s="49"/>
      <c r="C56" s="79" t="str">
        <f>IF(ISBLANK($B56),"              ",(VLOOKUP($B56,'基本データ 男子'!$A$8:$F$108,2,FALSE)))</f>
        <v>              </v>
      </c>
      <c r="D56" s="144">
        <f>IF(ISBLANK($B56),"",(VLOOKUP($B56,'基本データ 男子'!$A$8:$F$108,4,FALSE)))</f>
      </c>
      <c r="E56" s="9" t="str">
        <f>IF(ISBLANK($B56),"   ",(VLOOKUP($B56,'基本データ 男子'!$A$8:$F$108,5,FALSE)))</f>
        <v>   </v>
      </c>
      <c r="F56" s="142"/>
      <c r="H56" s="5"/>
      <c r="I56" s="12"/>
      <c r="J56" s="5"/>
      <c r="K56" s="10"/>
      <c r="L56" s="10"/>
      <c r="M56" s="5"/>
      <c r="N56"/>
    </row>
    <row r="57" spans="1:14" s="3" customFormat="1" ht="14.25" customHeight="1" thickBot="1">
      <c r="A57" s="35"/>
      <c r="B57" s="49"/>
      <c r="C57" s="81" t="str">
        <f>IF(ISBLANK($B57),"              ",(VLOOKUP($B57,'基本データ 男子'!$A$8:$F$108,2,FALSE)))</f>
        <v>              </v>
      </c>
      <c r="D57" s="144">
        <f>IF(ISBLANK($B57),"",(VLOOKUP($B57,'基本データ 男子'!$A$8:$F$108,4,FALSE)))</f>
      </c>
      <c r="E57" s="9" t="str">
        <f>IF(ISBLANK($B57),"   ",(VLOOKUP($B57,'基本データ 男子'!$A$8:$F$108,5,FALSE)))</f>
        <v>   </v>
      </c>
      <c r="F57" s="142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101" t="s">
        <v>69</v>
      </c>
      <c r="B58" s="53"/>
      <c r="C58" s="54" t="str">
        <f>IF(ISBLANK($B58),"              ",(VLOOKUP($B58,'基本データ 男子'!$A$8:$F$108,2,FALSE)))</f>
        <v>              </v>
      </c>
      <c r="D58" s="54">
        <f>IF(ISBLANK($B58),"",(VLOOKUP($B58,'基本データ 男子'!$A$8:$F$108,4,FALSE)))</f>
      </c>
      <c r="E58" s="54" t="str">
        <f>IF(ISBLANK($B58),"   ",(VLOOKUP($B58,'基本データ 男子'!$A$8:$F$108,5,FALSE)))</f>
        <v>   </v>
      </c>
      <c r="F58" s="82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102" t="s">
        <v>69</v>
      </c>
      <c r="B59" s="70"/>
      <c r="C59" s="46" t="str">
        <f>IF(ISBLANK($B59),"              ",(VLOOKUP($B59,'基本データ 男子'!$A$8:$F$108,2,FALSE)))</f>
        <v>              </v>
      </c>
      <c r="D59" s="46">
        <f>IF(ISBLANK($B59),"",(VLOOKUP($B59,'基本データ 男子'!$A$8:$F$108,4,FALSE)))</f>
      </c>
      <c r="E59" s="46" t="str">
        <f>IF(ISBLANK($B59),"   ",(VLOOKUP($B59,'基本データ 男子'!$A$8:$F$108,5,FALSE)))</f>
        <v>   </v>
      </c>
      <c r="F59" s="61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58" t="s">
        <v>69</v>
      </c>
      <c r="B60" s="67"/>
      <c r="C60" s="68" t="str">
        <f>IF(ISBLANK($B60),"              ",(VLOOKUP($B60,'基本データ 男子'!$A$8:$F$108,2,FALSE)))</f>
        <v>              </v>
      </c>
      <c r="D60" s="68">
        <f>IF(ISBLANK($B60),"",(VLOOKUP($B60,'基本データ 男子'!$A$8:$F$108,4,FALSE)))</f>
      </c>
      <c r="E60" s="68" t="str">
        <f>IF(ISBLANK($B60),"   ",(VLOOKUP($B60,'基本データ 男子'!$A$8:$F$108,5,FALSE)))</f>
        <v>   </v>
      </c>
      <c r="F60" s="69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3" t="s">
        <v>69</v>
      </c>
      <c r="B61" s="51"/>
      <c r="C61" s="43" t="str">
        <f>IF(ISBLANK($B61),"              ",(VLOOKUP($B61,'基本データ 男子'!$A$8:$F$108,2,FALSE)))</f>
        <v>              </v>
      </c>
      <c r="D61" s="43">
        <f>IF(ISBLANK($B61),"",(VLOOKUP($B61,'基本データ 男子'!$A$8:$F$108,4,FALSE)))</f>
      </c>
      <c r="E61" s="43" t="str">
        <f>IF(ISBLANK($B61),"   ",(VLOOKUP($B61,'基本データ 男子'!$A$8:$F$108,5,FALSE)))</f>
        <v>   </v>
      </c>
      <c r="F61" s="61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58" t="s">
        <v>69</v>
      </c>
      <c r="B62" s="51"/>
      <c r="C62" s="43" t="str">
        <f>IF(ISBLANK($B62),"              ",(VLOOKUP($B62,'基本データ 男子'!$A$8:$F$108,2,FALSE)))</f>
        <v>              </v>
      </c>
      <c r="D62" s="43">
        <f>IF(ISBLANK($B62),"",(VLOOKUP($B62,'基本データ 男子'!$A$8:$F$108,4,FALSE)))</f>
      </c>
      <c r="E62" s="43" t="str">
        <f>IF(ISBLANK($B62),"   ",(VLOOKUP($B62,'基本データ 男子'!$A$8:$F$108,5,FALSE)))</f>
        <v>   </v>
      </c>
      <c r="F62" s="61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66" t="s">
        <v>69</v>
      </c>
      <c r="B63" s="51"/>
      <c r="C63" s="43" t="str">
        <f>IF(ISBLANK($B63),"              ",(VLOOKUP($B63,'基本データ 男子'!$A$8:$F$108,2,FALSE)))</f>
        <v>              </v>
      </c>
      <c r="D63" s="43">
        <f>IF(ISBLANK($B63),"",(VLOOKUP($B63,'基本データ 男子'!$A$8:$F$108,4,FALSE)))</f>
      </c>
      <c r="E63" s="43" t="str">
        <f>IF(ISBLANK($B63),"   ",(VLOOKUP($B63,'基本データ 男子'!$A$8:$F$108,5,FALSE)))</f>
        <v>   </v>
      </c>
      <c r="F63" s="61"/>
      <c r="H63" s="5"/>
      <c r="I63" s="12"/>
      <c r="J63" s="5"/>
      <c r="K63" s="10"/>
      <c r="L63" s="10"/>
      <c r="M63" s="5"/>
      <c r="N63"/>
    </row>
    <row r="64" spans="1:14" s="3" customFormat="1" ht="15" customHeight="1" thickBot="1">
      <c r="A64" s="55" t="s">
        <v>69</v>
      </c>
      <c r="B64" s="56"/>
      <c r="C64" s="47" t="str">
        <f>IF(ISBLANK($B64),"              ",(VLOOKUP($B64,'基本データ 男子'!$A$8:$F$108,2,FALSE)))</f>
        <v>              </v>
      </c>
      <c r="D64" s="47">
        <f>IF(ISBLANK($B64),"",(VLOOKUP($B64,'基本データ 男子'!$A$8:$F$108,4,FALSE)))</f>
      </c>
      <c r="E64" s="47" t="str">
        <f>IF(ISBLANK($B64),"   ",(VLOOKUP($B64,'基本データ 男子'!$A$8:$F$108,5,FALSE)))</f>
        <v>   </v>
      </c>
      <c r="F64" s="59"/>
      <c r="H64" s="5"/>
      <c r="I64" s="12"/>
      <c r="J64" s="5"/>
      <c r="K64" s="10"/>
      <c r="L64" s="10"/>
      <c r="M64" s="5"/>
      <c r="N64"/>
    </row>
    <row r="65" spans="1:14" s="3" customFormat="1" ht="15" customHeight="1">
      <c r="A65" s="5" t="s">
        <v>73</v>
      </c>
      <c r="B65" s="8"/>
      <c r="C65" s="8"/>
      <c r="D65" s="30"/>
      <c r="E65" s="30"/>
      <c r="F65" s="8"/>
      <c r="G65" s="8"/>
      <c r="H65" s="5"/>
      <c r="I65" s="12"/>
      <c r="J65" s="5"/>
      <c r="K65" s="10"/>
      <c r="L65" s="10"/>
      <c r="M65" s="5"/>
      <c r="N65"/>
    </row>
    <row r="66" spans="1:6" ht="5.25" customHeight="1">
      <c r="A66" s="5"/>
      <c r="B66" s="5"/>
      <c r="C66" s="5"/>
      <c r="D66" s="10"/>
      <c r="E66" s="10"/>
      <c r="F66" s="5"/>
    </row>
    <row r="67" spans="1:6" ht="15.75" customHeight="1">
      <c r="A67" s="146"/>
      <c r="B67" s="146"/>
      <c r="C67" s="146"/>
      <c r="D67" s="146"/>
      <c r="E67" s="146"/>
      <c r="F67" s="146"/>
    </row>
    <row r="68" spans="1:6" ht="17.25" customHeight="1">
      <c r="A68" s="147" t="str">
        <f>A3</f>
        <v>平成28年度　高岡市中体連陸上競技春季記録会</v>
      </c>
      <c r="B68" s="148"/>
      <c r="C68" s="148"/>
      <c r="D68" s="148"/>
      <c r="E68" s="148"/>
      <c r="F68" s="148"/>
    </row>
    <row r="69" spans="2:6" ht="15" customHeight="1">
      <c r="B69" s="147" t="str">
        <f>B4</f>
        <v>参加申込書</v>
      </c>
      <c r="C69" s="149"/>
      <c r="D69" s="149"/>
      <c r="E69" s="33"/>
      <c r="F69" s="32"/>
    </row>
    <row r="70" spans="1:6" ht="15.75" customHeight="1">
      <c r="A70" s="84"/>
      <c r="B70" s="85" t="s">
        <v>21</v>
      </c>
      <c r="C70" s="140" t="str">
        <f>C5</f>
        <v>  </v>
      </c>
      <c r="D70" s="140"/>
      <c r="E70" s="87"/>
      <c r="F70" s="84"/>
    </row>
    <row r="71" spans="1:6" ht="3" customHeight="1">
      <c r="A71" s="84"/>
      <c r="B71" s="84"/>
      <c r="C71" s="88"/>
      <c r="D71" s="89"/>
      <c r="E71" s="87"/>
      <c r="F71" s="84"/>
    </row>
    <row r="72" spans="1:6" ht="15.75" customHeight="1">
      <c r="A72" s="84"/>
      <c r="B72" s="85" t="s">
        <v>22</v>
      </c>
      <c r="C72" s="95" t="str">
        <f>C7</f>
        <v>  </v>
      </c>
      <c r="D72" s="91" t="s">
        <v>8</v>
      </c>
      <c r="E72" s="87"/>
      <c r="F72" s="84"/>
    </row>
    <row r="73" spans="1:6" ht="3.75" customHeight="1">
      <c r="A73" s="84"/>
      <c r="B73" s="84"/>
      <c r="C73" s="88"/>
      <c r="D73" s="92"/>
      <c r="E73" s="87"/>
      <c r="F73" s="84"/>
    </row>
    <row r="74" spans="1:6" ht="15.75" customHeight="1">
      <c r="A74" s="84"/>
      <c r="B74" s="85" t="s">
        <v>23</v>
      </c>
      <c r="C74" s="86" t="str">
        <f>"  "&amp;'基本データ女子'!C4</f>
        <v>  </v>
      </c>
      <c r="D74" s="93"/>
      <c r="E74" s="87"/>
      <c r="F74" s="84"/>
    </row>
    <row r="75" spans="1:6" ht="3.75" customHeight="1">
      <c r="A75" s="96"/>
      <c r="B75" s="96"/>
      <c r="C75" s="96"/>
      <c r="D75" s="97"/>
      <c r="E75" s="97"/>
      <c r="F75" s="96"/>
    </row>
    <row r="76" spans="1:6" ht="13.5" customHeight="1">
      <c r="A76" s="96" t="s">
        <v>52</v>
      </c>
      <c r="B76" s="96"/>
      <c r="C76" s="98" t="str">
        <f>C11</f>
        <v>男子     名・</v>
      </c>
      <c r="D76" s="99" t="str">
        <f>D11</f>
        <v>女子     名</v>
      </c>
      <c r="E76" s="100" t="str">
        <f>E11</f>
        <v>　計     名</v>
      </c>
      <c r="F76" s="96"/>
    </row>
    <row r="77" spans="1:6" ht="3.75" customHeight="1" thickBot="1">
      <c r="A77" s="5"/>
      <c r="B77" s="5"/>
      <c r="C77" s="5"/>
      <c r="D77" s="10"/>
      <c r="E77" s="10"/>
      <c r="F77" s="44"/>
    </row>
    <row r="78" spans="1:14" s="4" customFormat="1" ht="19.5" customHeight="1" thickBot="1">
      <c r="A78" s="38" t="s">
        <v>9</v>
      </c>
      <c r="B78" s="39" t="s">
        <v>24</v>
      </c>
      <c r="C78" s="39" t="s">
        <v>6</v>
      </c>
      <c r="D78" s="39" t="s">
        <v>25</v>
      </c>
      <c r="E78" s="39" t="s">
        <v>26</v>
      </c>
      <c r="F78" s="40" t="s">
        <v>27</v>
      </c>
      <c r="G78" s="30"/>
      <c r="H78" s="30"/>
      <c r="I78" s="8"/>
      <c r="J78" s="30"/>
      <c r="K78" s="30"/>
      <c r="L78" s="30"/>
      <c r="M78" s="30"/>
      <c r="N78" s="30"/>
    </row>
    <row r="79" spans="1:14" s="3" customFormat="1" ht="15" customHeight="1" thickTop="1">
      <c r="A79" s="34" t="s">
        <v>76</v>
      </c>
      <c r="B79" s="48"/>
      <c r="C79" s="37" t="str">
        <f>IF(ISBLANK($B79),"              ",(VLOOKUP($B79,'基本データ女子'!$A$8:$F$109,2,FALSE)))</f>
        <v>              </v>
      </c>
      <c r="D79" s="37">
        <f>IF(ISBLANK($B79),"",(VLOOKUP($B79,'基本データ女子'!$A$8:$F$109,4,FALSE)))</f>
      </c>
      <c r="E79" s="37" t="str">
        <f>IF(ISBLANK($B79),"   ",(VLOOKUP($B79,'基本データ女子'!$A$8:$F$109,5,FALSE)))</f>
        <v>   </v>
      </c>
      <c r="F79" s="76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34" t="s">
        <v>76</v>
      </c>
      <c r="B80" s="49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5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34" t="s">
        <v>76</v>
      </c>
      <c r="B81" s="49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5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34" t="s">
        <v>76</v>
      </c>
      <c r="B82" s="49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5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34" t="s">
        <v>76</v>
      </c>
      <c r="B83" s="49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5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34" t="s">
        <v>76</v>
      </c>
      <c r="B84" s="49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5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>
      <c r="A85" s="34" t="s">
        <v>76</v>
      </c>
      <c r="B85" s="112"/>
      <c r="C85" s="46" t="str">
        <f>IF(ISBLANK($B85),"              ",(VLOOKUP($B85,'基本データ女子'!$A$8:$F$109,2,FALSE)))</f>
        <v>              </v>
      </c>
      <c r="D85" s="46">
        <f>IF(ISBLANK($B85),"",(VLOOKUP($B85,'基本データ女子'!$A$8:$F$109,4,FALSE)))</f>
      </c>
      <c r="E85" s="46" t="str">
        <f>IF(ISBLANK($B85),"   ",(VLOOKUP($B85,'基本データ女子'!$A$8:$F$109,5,FALSE)))</f>
        <v>   </v>
      </c>
      <c r="F85" s="113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34" t="s">
        <v>76</v>
      </c>
      <c r="B86" s="48"/>
      <c r="C86" s="37" t="str">
        <f>IF(ISBLANK($B86),"              ",(VLOOKUP($B86,'基本データ女子'!$A$8:$F$109,2,FALSE)))</f>
        <v>              </v>
      </c>
      <c r="D86" s="37">
        <f>IF(ISBLANK($B86),"",(VLOOKUP($B86,'基本データ女子'!$A$8:$F$109,4,FALSE)))</f>
      </c>
      <c r="E86" s="37" t="str">
        <f>IF(ISBLANK($B86),"   ",(VLOOKUP($B86,'基本データ女子'!$A$8:$F$109,5,FALSE)))</f>
        <v>   </v>
      </c>
      <c r="F86" s="76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129" t="s">
        <v>76</v>
      </c>
      <c r="B87" s="115"/>
      <c r="C87" s="116" t="str">
        <f>IF(ISBLANK($B87),"              ",(VLOOKUP($B87,'基本データ女子'!$A$8:$F$109,2,FALSE)))</f>
        <v>              </v>
      </c>
      <c r="D87" s="116">
        <f>IF(ISBLANK($B87),"",(VLOOKUP($B87,'基本データ女子'!$A$8:$F$109,4,FALSE)))</f>
      </c>
      <c r="E87" s="116" t="str">
        <f>IF(ISBLANK($B87),"   ",(VLOOKUP($B87,'基本データ女子'!$A$8:$F$109,5,FALSE)))</f>
        <v>   </v>
      </c>
      <c r="F87" s="117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 thickBot="1">
      <c r="A88" s="114" t="s">
        <v>76</v>
      </c>
      <c r="B88" s="109"/>
      <c r="C88" s="110" t="str">
        <f>IF(ISBLANK($B88),"              ",(VLOOKUP($B88,'基本データ女子'!$A$8:$F$109,2,FALSE)))</f>
        <v>              </v>
      </c>
      <c r="D88" s="110">
        <f>IF(ISBLANK($B88),"",(VLOOKUP($B88,'基本データ女子'!$A$8:$F$109,4,FALSE)))</f>
      </c>
      <c r="E88" s="110" t="str">
        <f>IF(ISBLANK($B88),"   ",(VLOOKUP($B88,'基本データ女子'!$A$8:$F$109,5,FALSE)))</f>
        <v>   </v>
      </c>
      <c r="F88" s="111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123" t="s">
        <v>70</v>
      </c>
      <c r="B89" s="48"/>
      <c r="C89" s="37" t="str">
        <f>IF(ISBLANK($B89),"              ",(VLOOKUP($B89,'基本データ女子'!$A$8:$F$109,2,FALSE)))</f>
        <v>              </v>
      </c>
      <c r="D89" s="37">
        <f>IF(ISBLANK($B89),"",(VLOOKUP($B89,'基本データ女子'!$A$8:$F$109,4,FALSE)))</f>
      </c>
      <c r="E89" s="37" t="str">
        <f>IF(ISBLANK($B89),"   ",(VLOOKUP($B89,'基本データ女子'!$A$8:$F$109,5,FALSE)))</f>
        <v>   </v>
      </c>
      <c r="F89" s="76"/>
      <c r="G89" s="8"/>
      <c r="H89" s="8"/>
      <c r="I89" s="8"/>
      <c r="J89" s="8"/>
      <c r="K89" s="8"/>
      <c r="L89" s="8"/>
      <c r="M89" s="8"/>
      <c r="N89" s="8"/>
    </row>
    <row r="90" spans="1:14" s="3" customFormat="1" ht="15" customHeight="1">
      <c r="A90" s="121" t="s">
        <v>70</v>
      </c>
      <c r="B90" s="112"/>
      <c r="C90" s="46" t="str">
        <f>IF(ISBLANK($B90),"              ",(VLOOKUP($B90,'基本データ女子'!$A$8:$F$109,2,FALSE)))</f>
        <v>              </v>
      </c>
      <c r="D90" s="46">
        <f>IF(ISBLANK($B90),"",(VLOOKUP($B90,'基本データ女子'!$A$8:$F$109,4,FALSE)))</f>
      </c>
      <c r="E90" s="46" t="str">
        <f>IF(ISBLANK($B90),"   ",(VLOOKUP($B90,'基本データ女子'!$A$8:$F$109,5,FALSE)))</f>
        <v>   </v>
      </c>
      <c r="F90" s="113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35" t="s">
        <v>70</v>
      </c>
      <c r="B91" s="48"/>
      <c r="C91" s="37" t="str">
        <f>IF(ISBLANK($B91),"              ",(VLOOKUP($B91,'基本データ女子'!$A$8:$F$109,2,FALSE)))</f>
        <v>              </v>
      </c>
      <c r="D91" s="37">
        <f>IF(ISBLANK($B91),"",(VLOOKUP($B91,'基本データ女子'!$A$8:$F$109,4,FALSE)))</f>
      </c>
      <c r="E91" s="37" t="str">
        <f>IF(ISBLANK($B91),"   ",(VLOOKUP($B91,'基本データ女子'!$A$8:$F$109,5,FALSE)))</f>
        <v>   </v>
      </c>
      <c r="F91" s="76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>
      <c r="A92" s="118" t="s">
        <v>70</v>
      </c>
      <c r="B92" s="112"/>
      <c r="C92" s="46" t="str">
        <f>IF(ISBLANK($B92),"              ",(VLOOKUP($B92,'基本データ女子'!$A$8:$F$109,2,FALSE)))</f>
        <v>              </v>
      </c>
      <c r="D92" s="46">
        <f>IF(ISBLANK($B92),"",(VLOOKUP($B92,'基本データ女子'!$A$8:$F$109,4,FALSE)))</f>
      </c>
      <c r="E92" s="46" t="str">
        <f>IF(ISBLANK($B92),"   ",(VLOOKUP($B92,'基本データ女子'!$A$8:$F$109,5,FALSE)))</f>
        <v>   </v>
      </c>
      <c r="F92" s="113"/>
      <c r="G92" s="8"/>
      <c r="H92" s="8"/>
      <c r="I92" s="26"/>
      <c r="J92" s="27"/>
      <c r="K92" s="28"/>
      <c r="L92" s="28"/>
      <c r="M92" s="8"/>
      <c r="N92" s="8"/>
    </row>
    <row r="93" spans="1:14" s="3" customFormat="1" ht="15" customHeight="1">
      <c r="A93" s="35" t="s">
        <v>70</v>
      </c>
      <c r="B93" s="48"/>
      <c r="C93" s="78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76"/>
      <c r="I93" s="12"/>
      <c r="J93" s="5"/>
      <c r="K93" s="10"/>
      <c r="L93" s="10"/>
      <c r="M93" s="5"/>
      <c r="N93"/>
    </row>
    <row r="94" spans="1:14" s="3" customFormat="1" ht="15" customHeight="1">
      <c r="A94" s="118" t="s">
        <v>70</v>
      </c>
      <c r="B94" s="49"/>
      <c r="C94" s="79" t="str">
        <f>IF(ISBLANK($B94),"              ",(VLOOKUP($B94,'基本データ女子'!$A$8:$F$109,2,FALSE)))</f>
        <v>              </v>
      </c>
      <c r="D94" s="9">
        <f>IF(ISBLANK($B94),"",(VLOOKUP($B94,'基本データ女子'!$A$8:$F$109,4,FALSE)))</f>
      </c>
      <c r="E94" s="9" t="str">
        <f>IF(ISBLANK($B94),"   ",(VLOOKUP($B94,'基本データ女子'!$A$8:$F$109,5,FALSE)))</f>
        <v>   </v>
      </c>
      <c r="F94" s="75"/>
      <c r="H94" s="5"/>
      <c r="I94" s="12"/>
      <c r="J94" s="5"/>
      <c r="K94" s="10"/>
      <c r="L94" s="10"/>
      <c r="M94" s="5"/>
      <c r="N94"/>
    </row>
    <row r="95" spans="1:14" s="3" customFormat="1" ht="15" customHeight="1">
      <c r="A95" s="35" t="s">
        <v>70</v>
      </c>
      <c r="B95" s="51"/>
      <c r="C95" s="43" t="str">
        <f>IF(ISBLANK($B95),"              ",(VLOOKUP($B95,'基本データ女子'!$A$8:$F$109,2,FALSE)))</f>
        <v>              </v>
      </c>
      <c r="D95" s="43">
        <f>IF(ISBLANK($B95),"",(VLOOKUP($B95,'基本データ女子'!$A$8:$F$109,4,FALSE)))</f>
      </c>
      <c r="E95" s="43" t="str">
        <f>IF(ISBLANK($B95),"   ",(VLOOKUP($B95,'基本データ女子'!$A$8:$F$109,5,FALSE)))</f>
        <v>   </v>
      </c>
      <c r="F95" s="61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102" t="s">
        <v>70</v>
      </c>
      <c r="B96" s="126"/>
      <c r="C96" s="127" t="str">
        <f>IF(ISBLANK($B96),"              ",(VLOOKUP($B96,'基本データ女子'!$A$8:$F$109,2,FALSE)))</f>
        <v>              </v>
      </c>
      <c r="D96" s="127">
        <f>IF(ISBLANK($B96),"",(VLOOKUP($B96,'基本データ女子'!$A$8:$F$109,4,FALSE)))</f>
      </c>
      <c r="E96" s="127" t="str">
        <f>IF(ISBLANK($B96),"   ",(VLOOKUP($B96,'基本データ女子'!$A$8:$F$109,5,FALSE)))</f>
        <v>   </v>
      </c>
      <c r="F96" s="128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121" t="s">
        <v>70</v>
      </c>
      <c r="B97" s="51"/>
      <c r="C97" s="43" t="str">
        <f>IF(ISBLANK($B97),"              ",(VLOOKUP($B97,'基本データ女子'!$A$8:$F$109,2,FALSE)))</f>
        <v>              </v>
      </c>
      <c r="D97" s="43">
        <f>IF(ISBLANK($B97),"",(VLOOKUP($B97,'基本データ女子'!$A$8:$F$109,4,FALSE)))</f>
      </c>
      <c r="E97" s="43" t="str">
        <f>IF(ISBLANK($B97),"   ",(VLOOKUP($B97,'基本データ女子'!$A$8:$F$109,5,FALSE)))</f>
        <v>   </v>
      </c>
      <c r="F97" s="61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 thickBot="1">
      <c r="A98" s="55" t="s">
        <v>70</v>
      </c>
      <c r="B98" s="56"/>
      <c r="C98" s="47" t="str">
        <f>IF(ISBLANK($B98),"              ",(VLOOKUP($B98,'基本データ女子'!$A$8:$F$109,2,FALSE)))</f>
        <v>              </v>
      </c>
      <c r="D98" s="47">
        <f>IF(ISBLANK($B98),"",(VLOOKUP($B98,'基本データ女子'!$A$8:$F$109,4,FALSE)))</f>
      </c>
      <c r="E98" s="47" t="str">
        <f>IF(ISBLANK($B98),"   ",(VLOOKUP($B98,'基本データ女子'!$A$8:$F$109,5,FALSE)))</f>
        <v>   </v>
      </c>
      <c r="F98" s="59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35" t="s">
        <v>71</v>
      </c>
      <c r="B99" s="67"/>
      <c r="C99" s="68" t="str">
        <f>IF(ISBLANK($B99),"              ",(VLOOKUP($B99,'基本データ女子'!$A$8:$F$109,2,FALSE)))</f>
        <v>              </v>
      </c>
      <c r="D99" s="68">
        <f>IF(ISBLANK($B99),"",(VLOOKUP($B99,'基本データ女子'!$A$8:$F$109,4,FALSE)))</f>
      </c>
      <c r="E99" s="68" t="str">
        <f>IF(ISBLANK($B99),"   ",(VLOOKUP($B99,'基本データ女子'!$A$8:$F$109,5,FALSE)))</f>
        <v>   </v>
      </c>
      <c r="F99" s="69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58" t="s">
        <v>71</v>
      </c>
      <c r="B100" s="51"/>
      <c r="C100" s="43" t="str">
        <f>IF(ISBLANK($B100),"              ",(VLOOKUP($B100,'基本データ女子'!$A$8:$F$109,2,FALSE)))</f>
        <v>              </v>
      </c>
      <c r="D100" s="43">
        <f>IF(ISBLANK($B100),"",(VLOOKUP($B100,'基本データ女子'!$A$8:$F$109,4,FALSE)))</f>
      </c>
      <c r="E100" s="43" t="str">
        <f>IF(ISBLANK($B100),"   ",(VLOOKUP($B100,'基本データ女子'!$A$8:$F$109,5,FALSE)))</f>
        <v>   </v>
      </c>
      <c r="F100" s="61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35" t="s">
        <v>71</v>
      </c>
      <c r="B101" s="51"/>
      <c r="C101" s="43" t="str">
        <f>IF(ISBLANK($B101),"              ",(VLOOKUP($B101,'基本データ女子'!$A$8:$F$109,2,FALSE)))</f>
        <v>              </v>
      </c>
      <c r="D101" s="43">
        <f>IF(ISBLANK($B101),"",(VLOOKUP($B101,'基本データ女子'!$A$8:$F$109,4,FALSE)))</f>
      </c>
      <c r="E101" s="43" t="str">
        <f>IF(ISBLANK($B101),"   ",(VLOOKUP($B101,'基本データ女子'!$A$8:$F$109,5,FALSE)))</f>
        <v>   </v>
      </c>
      <c r="F101" s="61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102" t="s">
        <v>71</v>
      </c>
      <c r="B102" s="126"/>
      <c r="C102" s="127" t="str">
        <f>IF(ISBLANK($B102),"              ",(VLOOKUP($B102,'基本データ女子'!$A$8:$F$109,2,FALSE)))</f>
        <v>              </v>
      </c>
      <c r="D102" s="127">
        <f>IF(ISBLANK($B102),"",(VLOOKUP($B102,'基本データ女子'!$A$8:$F$109,4,FALSE)))</f>
      </c>
      <c r="E102" s="127" t="str">
        <f>IF(ISBLANK($B102),"   ",(VLOOKUP($B102,'基本データ女子'!$A$8:$F$109,5,FALSE)))</f>
        <v>   </v>
      </c>
      <c r="F102" s="128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121" t="s">
        <v>71</v>
      </c>
      <c r="B103" s="51"/>
      <c r="C103" s="43" t="str">
        <f>IF(ISBLANK($B103),"              ",(VLOOKUP($B103,'基本データ女子'!$A$8:$F$109,2,FALSE)))</f>
        <v>              </v>
      </c>
      <c r="D103" s="43">
        <f>IF(ISBLANK($B103),"",(VLOOKUP($B103,'基本データ女子'!$A$8:$F$109,4,FALSE)))</f>
      </c>
      <c r="E103" s="43" t="str">
        <f>IF(ISBLANK($B103),"   ",(VLOOKUP($B103,'基本データ女子'!$A$8:$F$109,5,FALSE)))</f>
        <v>   </v>
      </c>
      <c r="F103" s="61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 thickBot="1">
      <c r="A104" s="55" t="s">
        <v>71</v>
      </c>
      <c r="B104" s="56"/>
      <c r="C104" s="47" t="str">
        <f>IF(ISBLANK($B104),"              ",(VLOOKUP($B104,'基本データ女子'!$A$8:$F$109,2,FALSE)))</f>
        <v>              </v>
      </c>
      <c r="D104" s="47">
        <f>IF(ISBLANK($B104),"",(VLOOKUP($B104,'基本データ女子'!$A$8:$F$109,4,FALSE)))</f>
      </c>
      <c r="E104" s="47" t="str">
        <f>IF(ISBLANK($B104),"   ",(VLOOKUP($B104,'基本データ女子'!$A$8:$F$109,5,FALSE)))</f>
        <v>   </v>
      </c>
      <c r="F104" s="59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>
      <c r="A105" s="35" t="s">
        <v>79</v>
      </c>
      <c r="B105" s="130"/>
      <c r="C105" s="131" t="str">
        <f>IF(ISBLANK($B105),"              ",(VLOOKUP($B105,'基本データ女子'!$A$8:$F$109,2,FALSE)))</f>
        <v>              </v>
      </c>
      <c r="D105" s="131">
        <f>IF(ISBLANK($B105),"",(VLOOKUP($B105,'基本データ女子'!$A$8:$F$109,4,FALSE)))</f>
      </c>
      <c r="E105" s="131" t="str">
        <f>IF(ISBLANK($B105),"   ",(VLOOKUP($B105,'基本データ女子'!$A$8:$F$109,5,FALSE)))</f>
        <v>   </v>
      </c>
      <c r="F105" s="132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21" t="s">
        <v>79</v>
      </c>
      <c r="B106" s="51"/>
      <c r="C106" s="43" t="str">
        <f>IF(ISBLANK($B106),"              ",(VLOOKUP($B106,'基本データ女子'!$A$8:$F$109,2,FALSE)))</f>
        <v>              </v>
      </c>
      <c r="D106" s="43">
        <f>IF(ISBLANK($B106),"",(VLOOKUP($B106,'基本データ女子'!$A$8:$F$109,4,FALSE)))</f>
      </c>
      <c r="E106" s="43" t="str">
        <f>IF(ISBLANK($B106),"   ",(VLOOKUP($B106,'基本データ女子'!$A$8:$F$109,5,FALSE)))</f>
        <v>   </v>
      </c>
      <c r="F106" s="61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35" t="s">
        <v>79</v>
      </c>
      <c r="B107" s="67"/>
      <c r="C107" s="68" t="str">
        <f>IF(ISBLANK($B107),"              ",(VLOOKUP($B107,'基本データ女子'!$A$8:$F$109,2,FALSE)))</f>
        <v>              </v>
      </c>
      <c r="D107" s="68">
        <f>IF(ISBLANK($B107),"",(VLOOKUP($B107,'基本データ女子'!$A$8:$F$109,4,FALSE)))</f>
      </c>
      <c r="E107" s="68" t="str">
        <f>IF(ISBLANK($B107),"   ",(VLOOKUP($B107,'基本データ女子'!$A$8:$F$109,5,FALSE)))</f>
        <v>   </v>
      </c>
      <c r="F107" s="69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34" t="s">
        <v>79</v>
      </c>
      <c r="B108" s="51"/>
      <c r="C108" s="43" t="str">
        <f>IF(ISBLANK($B108),"              ",(VLOOKUP($B108,'基本データ女子'!$A$8:$F$109,2,FALSE)))</f>
        <v>              </v>
      </c>
      <c r="D108" s="43">
        <f>IF(ISBLANK($B108),"",(VLOOKUP($B108,'基本データ女子'!$A$8:$F$109,4,FALSE)))</f>
      </c>
      <c r="E108" s="43" t="str">
        <f>IF(ISBLANK($B108),"   ",(VLOOKUP($B108,'基本データ女子'!$A$8:$F$109,5,FALSE)))</f>
        <v>   </v>
      </c>
      <c r="F108" s="61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34" t="s">
        <v>79</v>
      </c>
      <c r="B109" s="51"/>
      <c r="C109" s="43" t="str">
        <f>IF(ISBLANK($B109),"              ",(VLOOKUP($B109,'基本データ女子'!$A$8:$F$109,2,FALSE)))</f>
        <v>              </v>
      </c>
      <c r="D109" s="43">
        <f>IF(ISBLANK($B109),"",(VLOOKUP($B109,'基本データ女子'!$A$8:$F$109,4,FALSE)))</f>
      </c>
      <c r="E109" s="43" t="str">
        <f>IF(ISBLANK($B109),"   ",(VLOOKUP($B109,'基本データ女子'!$A$8:$F$109,5,FALSE)))</f>
        <v>   </v>
      </c>
      <c r="F109" s="61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 thickBot="1">
      <c r="A110" s="106" t="s">
        <v>79</v>
      </c>
      <c r="B110" s="56"/>
      <c r="C110" s="47" t="str">
        <f>IF(ISBLANK($B110),"              ",(VLOOKUP($B110,'基本データ女子'!$A$8:$F$109,2,FALSE)))</f>
        <v>              </v>
      </c>
      <c r="D110" s="47">
        <f>IF(ISBLANK($B110),"",(VLOOKUP($B110,'基本データ女子'!$A$8:$F$109,4,FALSE)))</f>
      </c>
      <c r="E110" s="47" t="str">
        <f>IF(ISBLANK($B110),"   ",(VLOOKUP($B110,'基本データ女子'!$A$8:$F$109,5,FALSE)))</f>
        <v>   </v>
      </c>
      <c r="F110" s="59"/>
      <c r="G110" s="8"/>
      <c r="H110" s="8"/>
      <c r="I110" s="8"/>
      <c r="J110" s="8"/>
      <c r="K110" s="8"/>
      <c r="L110" s="8"/>
      <c r="M110" s="8"/>
      <c r="N110" s="8"/>
    </row>
    <row r="111" spans="1:14" s="3" customFormat="1" ht="15" customHeight="1">
      <c r="A111" s="35"/>
      <c r="B111" s="48"/>
      <c r="C111" s="78" t="str">
        <f>IF(ISBLANK($B111),"              ",(VLOOKUP($B111,'基本データ女子'!$A$8:$F$109,2,FALSE)))</f>
        <v>              </v>
      </c>
      <c r="D111" s="144">
        <f>IF(ISBLANK($B111),"",(VLOOKUP($B111,'基本データ女子'!$A$8:$F$109,4,FALSE)))</f>
      </c>
      <c r="E111" s="37" t="str">
        <f>IF(ISBLANK($B111),"   ",(VLOOKUP($B111,'基本データ女子'!$A$8:$F$109,5,FALSE)))</f>
        <v>   </v>
      </c>
      <c r="F111" s="142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35"/>
      <c r="B112" s="49"/>
      <c r="C112" s="79" t="str">
        <f>IF(ISBLANK($B112),"              ",(VLOOKUP($B112,'基本データ女子'!$A$8:$F$109,2,FALSE)))</f>
        <v>              </v>
      </c>
      <c r="D112" s="144">
        <f>IF(ISBLANK($B112),"",(VLOOKUP($B112,'基本データ女子'!$A$8:$F$109,4,FALSE)))</f>
      </c>
      <c r="E112" s="9" t="str">
        <f>IF(ISBLANK($B112),"   ",(VLOOKUP($B112,'基本データ女子'!$A$8:$F$109,5,FALSE)))</f>
        <v>   </v>
      </c>
      <c r="F112" s="142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39" t="s">
        <v>51</v>
      </c>
      <c r="B113" s="49"/>
      <c r="C113" s="79" t="str">
        <f>IF(ISBLANK($B113),"              ",(VLOOKUP($B113,'基本データ女子'!$A$8:$F$109,2,FALSE)))</f>
        <v>              </v>
      </c>
      <c r="D113" s="144">
        <f>IF(ISBLANK($B113),"",(VLOOKUP($B113,'基本データ女子'!$A$8:$F$109,4,FALSE)))</f>
      </c>
      <c r="E113" s="9" t="str">
        <f>IF(ISBLANK($B113),"   ",(VLOOKUP($B113,'基本データ女子'!$A$8:$F$109,5,FALSE)))</f>
        <v>   </v>
      </c>
      <c r="F113" s="142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139"/>
      <c r="B114" s="49"/>
      <c r="C114" s="79" t="str">
        <f>IF(ISBLANK($B114),"              ",(VLOOKUP($B114,'基本データ女子'!$A$8:$F$109,2,FALSE)))</f>
        <v>              </v>
      </c>
      <c r="D114" s="144">
        <f>IF(ISBLANK($B114),"",(VLOOKUP($B114,'基本データ女子'!$A$8:$F$109,4,FALSE)))</f>
      </c>
      <c r="E114" s="9" t="str">
        <f>IF(ISBLANK($B114),"   ",(VLOOKUP($B114,'基本データ女子'!$A$8:$F$109,5,FALSE)))</f>
        <v>   </v>
      </c>
      <c r="F114" s="142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35"/>
      <c r="B115" s="49"/>
      <c r="C115" s="79" t="str">
        <f>IF(ISBLANK($B115),"              ",(VLOOKUP($B115,'基本データ女子'!$A$8:$F$109,2,FALSE)))</f>
        <v>              </v>
      </c>
      <c r="D115" s="144">
        <f>IF(ISBLANK($B115),"",(VLOOKUP($B115,'基本データ女子'!$A$8:$F$109,4,FALSE)))</f>
      </c>
      <c r="E115" s="9" t="str">
        <f>IF(ISBLANK($B115),"   ",(VLOOKUP($B115,'基本データ女子'!$A$8:$F$109,5,FALSE)))</f>
        <v>   </v>
      </c>
      <c r="F115" s="142"/>
      <c r="H115" s="5"/>
      <c r="I115" s="12"/>
      <c r="J115" s="5"/>
      <c r="K115" s="10"/>
      <c r="L115" s="10"/>
      <c r="M115" s="5"/>
      <c r="N115"/>
    </row>
    <row r="116" spans="1:14" s="3" customFormat="1" ht="15" customHeight="1" thickBot="1">
      <c r="A116" s="36"/>
      <c r="B116" s="50"/>
      <c r="C116" s="80" t="str">
        <f>IF(ISBLANK($B116),"              ",(VLOOKUP($B116,'基本データ女子'!$A$8:$F$109,2,FALSE)))</f>
        <v>              </v>
      </c>
      <c r="D116" s="145">
        <f>IF(ISBLANK($B116),"",(VLOOKUP($B116,'基本データ女子'!$A$8:$F$109,4,FALSE)))</f>
      </c>
      <c r="E116" s="29" t="str">
        <f>IF(ISBLANK($B116),"   ",(VLOOKUP($B116,'基本データ女子'!$A$8:$F$109,5,FALSE)))</f>
        <v>   </v>
      </c>
      <c r="F116" s="150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34"/>
      <c r="B117" s="49"/>
      <c r="C117" s="79" t="str">
        <f>IF(ISBLANK($B117),"              ",(VLOOKUP($B117,'基本データ女子'!$A$8:$F$109,2,FALSE)))</f>
        <v>              </v>
      </c>
      <c r="D117" s="143">
        <f>IF(ISBLANK($B117),"",(VLOOKUP($B117,'基本データ女子'!$A$8:$F$109,4,FALSE)))</f>
      </c>
      <c r="E117" s="9" t="str">
        <f>IF(ISBLANK($B117),"   ",(VLOOKUP($B117,'基本データ女子'!$A$8:$F$109,5,FALSE)))</f>
        <v>   </v>
      </c>
      <c r="F117" s="141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35"/>
      <c r="B118" s="49"/>
      <c r="C118" s="79" t="str">
        <f>IF(ISBLANK($B118),"              ",(VLOOKUP($B118,'基本データ女子'!$A$8:$F$109,2,FALSE)))</f>
        <v>              </v>
      </c>
      <c r="D118" s="144">
        <f>IF(ISBLANK($B118),"",(VLOOKUP($B118,'基本データ女子'!$A$8:$F$109,4,FALSE)))</f>
      </c>
      <c r="E118" s="9" t="str">
        <f>IF(ISBLANK($B118),"   ",(VLOOKUP($B118,'基本データ女子'!$A$8:$F$109,5,FALSE)))</f>
        <v>   </v>
      </c>
      <c r="F118" s="142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39" t="s">
        <v>51</v>
      </c>
      <c r="B119" s="49"/>
      <c r="C119" s="79" t="str">
        <f>IF(ISBLANK($B119),"              ",(VLOOKUP($B119,'基本データ女子'!$A$8:$F$109,2,FALSE)))</f>
        <v>              </v>
      </c>
      <c r="D119" s="144">
        <f>IF(ISBLANK($B119),"",(VLOOKUP($B119,'基本データ女子'!$A$8:$F$109,4,FALSE)))</f>
      </c>
      <c r="E119" s="9" t="str">
        <f>IF(ISBLANK($B119),"   ",(VLOOKUP($B119,'基本データ女子'!$A$8:$F$109,5,FALSE)))</f>
        <v>   </v>
      </c>
      <c r="F119" s="142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39"/>
      <c r="B120" s="49"/>
      <c r="C120" s="79" t="str">
        <f>IF(ISBLANK($B120),"              ",(VLOOKUP($B120,'基本データ女子'!$A$8:$F$109,2,FALSE)))</f>
        <v>              </v>
      </c>
      <c r="D120" s="144">
        <f>IF(ISBLANK($B120),"",(VLOOKUP($B120,'基本データ女子'!$A$8:$F$109,4,FALSE)))</f>
      </c>
      <c r="E120" s="9" t="str">
        <f>IF(ISBLANK($B120),"   ",(VLOOKUP($B120,'基本データ女子'!$A$8:$F$109,5,FALSE)))</f>
        <v>   </v>
      </c>
      <c r="F120" s="142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35"/>
      <c r="B121" s="49"/>
      <c r="C121" s="79" t="str">
        <f>IF(ISBLANK($B121),"              ",(VLOOKUP($B121,'基本データ女子'!$A$8:$F$109,2,FALSE)))</f>
        <v>              </v>
      </c>
      <c r="D121" s="144">
        <f>IF(ISBLANK($B121),"",(VLOOKUP($B121,'基本データ女子'!$A$8:$F$109,4,FALSE)))</f>
      </c>
      <c r="E121" s="9" t="str">
        <f>IF(ISBLANK($B121),"   ",(VLOOKUP($B121,'基本データ女子'!$A$8:$F$109,5,FALSE)))</f>
        <v>   </v>
      </c>
      <c r="F121" s="142"/>
      <c r="H121" s="5"/>
      <c r="I121" s="12"/>
      <c r="J121" s="5"/>
      <c r="K121" s="10"/>
      <c r="L121" s="10"/>
      <c r="M121" s="5"/>
      <c r="N121"/>
    </row>
    <row r="122" spans="1:14" s="3" customFormat="1" ht="15" customHeight="1" thickBot="1">
      <c r="A122" s="35"/>
      <c r="B122" s="49"/>
      <c r="C122" s="81" t="str">
        <f>IF(ISBLANK($B122),"              ",(VLOOKUP($B122,'基本データ女子'!$A$8:$F$109,2,FALSE)))</f>
        <v>              </v>
      </c>
      <c r="D122" s="144">
        <f>IF(ISBLANK($B122),"",(VLOOKUP($B122,'基本データ女子'!$A$8:$F$109,4,FALSE)))</f>
      </c>
      <c r="E122" s="9" t="str">
        <f>IF(ISBLANK($B122),"   ",(VLOOKUP($B122,'基本データ女子'!$A$8:$F$109,5,FALSE)))</f>
        <v>   </v>
      </c>
      <c r="F122" s="142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52" t="s">
        <v>72</v>
      </c>
      <c r="B123" s="53"/>
      <c r="C123" s="57" t="str">
        <f>IF(ISBLANK($B123),"              ",(VLOOKUP($B123,'基本データ女子'!$A$8:$F$109,2,FALSE)))</f>
        <v>              </v>
      </c>
      <c r="D123" s="57">
        <f>IF(ISBLANK($B123),"",(VLOOKUP($B123,'基本データ女子'!$A$8:$F$109,4,FALSE)))</f>
      </c>
      <c r="E123" s="57" t="str">
        <f>IF(ISBLANK($B123),"   ",(VLOOKUP($B123,'基本データ女子'!$A$8:$F$109,5,FALSE)))</f>
        <v>   </v>
      </c>
      <c r="F123" s="60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58" t="s">
        <v>72</v>
      </c>
      <c r="B124" s="51"/>
      <c r="C124" s="43" t="str">
        <f>IF(ISBLANK($B124),"              ",(VLOOKUP($B124,'基本データ女子'!$A$8:$F$109,2,FALSE)))</f>
        <v>              </v>
      </c>
      <c r="D124" s="43">
        <f>IF(ISBLANK($B124),"",(VLOOKUP($B124,'基本データ女子'!$A$8:$F$109,4,FALSE)))</f>
      </c>
      <c r="E124" s="43" t="str">
        <f>IF(ISBLANK($B124),"   ",(VLOOKUP($B124,'基本データ女子'!$A$8:$F$109,5,FALSE)))</f>
        <v>   </v>
      </c>
      <c r="F124" s="61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6" t="s">
        <v>72</v>
      </c>
      <c r="B125" s="67"/>
      <c r="C125" s="68" t="str">
        <f>IF(ISBLANK($B125),"              ",(VLOOKUP($B125,'基本データ女子'!$A$8:$F$109,2,FALSE)))</f>
        <v>              </v>
      </c>
      <c r="D125" s="68">
        <f>IF(ISBLANK($B125),"",(VLOOKUP($B125,'基本データ女子'!$A$8:$F$109,4,FALSE)))</f>
      </c>
      <c r="E125" s="68" t="str">
        <f>IF(ISBLANK($B125),"   ",(VLOOKUP($B125,'基本データ女子'!$A$8:$F$109,5,FALSE)))</f>
        <v>   </v>
      </c>
      <c r="F125" s="69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58" t="s">
        <v>72</v>
      </c>
      <c r="B126" s="51"/>
      <c r="C126" s="43" t="str">
        <f>IF(ISBLANK($B126),"              ",(VLOOKUP($B126,'基本データ女子'!$A$8:$F$109,2,FALSE)))</f>
        <v>              </v>
      </c>
      <c r="D126" s="43">
        <f>IF(ISBLANK($B126),"",(VLOOKUP($B126,'基本データ女子'!$A$8:$F$109,4,FALSE)))</f>
      </c>
      <c r="E126" s="43" t="str">
        <f>IF(ISBLANK($B126),"   ",(VLOOKUP($B126,'基本データ女子'!$A$8:$F$109,5,FALSE)))</f>
        <v>   </v>
      </c>
      <c r="F126" s="61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6" t="s">
        <v>72</v>
      </c>
      <c r="B127" s="71"/>
      <c r="C127" s="72" t="str">
        <f>IF(ISBLANK($B127),"              ",(VLOOKUP($B127,'基本データ女子'!$A$8:$F$109,2,FALSE)))</f>
        <v>              </v>
      </c>
      <c r="D127" s="72">
        <f>IF(ISBLANK($B127),"",(VLOOKUP($B127,'基本データ女子'!$A$8:$F$109,4,FALSE)))</f>
      </c>
      <c r="E127" s="72" t="str">
        <f>IF(ISBLANK($B127),"   ",(VLOOKUP($B127,'基本データ女子'!$A$8:$F$109,5,FALSE)))</f>
        <v>   </v>
      </c>
      <c r="F127" s="73"/>
      <c r="H127" s="5"/>
      <c r="I127" s="12"/>
      <c r="J127" s="5"/>
      <c r="K127" s="10"/>
      <c r="L127" s="10"/>
      <c r="M127" s="5"/>
      <c r="N127"/>
    </row>
    <row r="128" spans="1:14" s="3" customFormat="1" ht="15" customHeight="1">
      <c r="A128" s="58" t="s">
        <v>72</v>
      </c>
      <c r="B128" s="64"/>
      <c r="C128" s="65" t="str">
        <f>IF(ISBLANK($B128),"              ",(VLOOKUP($B128,'基本データ女子'!$A$8:$F$109,2,FALSE)))</f>
        <v>              </v>
      </c>
      <c r="D128" s="65">
        <f>IF(ISBLANK($B128),"",(VLOOKUP($B128,'基本データ女子'!$A$8:$F$109,4,FALSE)))</f>
      </c>
      <c r="E128" s="65" t="str">
        <f>IF(ISBLANK($B128),"   ",(VLOOKUP($B128,'基本データ女子'!$A$8:$F$109,5,FALSE)))</f>
        <v>   </v>
      </c>
      <c r="F128" s="61"/>
      <c r="H128" s="5"/>
      <c r="I128" s="12"/>
      <c r="J128" s="5"/>
      <c r="K128" s="10"/>
      <c r="L128" s="10"/>
      <c r="M128" s="5"/>
      <c r="N128"/>
    </row>
    <row r="129" spans="1:14" s="3" customFormat="1" ht="15" customHeight="1" thickBot="1">
      <c r="A129" s="55" t="s">
        <v>72</v>
      </c>
      <c r="B129" s="104"/>
      <c r="C129" s="105" t="str">
        <f>IF(ISBLANK($B129),"              ",(VLOOKUP($B129,'基本データ女子'!$A$8:$F$109,2,FALSE)))</f>
        <v>              </v>
      </c>
      <c r="D129" s="105">
        <f>IF(ISBLANK($B129),"",(VLOOKUP($B129,'基本データ女子'!$A$8:$F$109,4,FALSE)))</f>
      </c>
      <c r="E129" s="105" t="str">
        <f>IF(ISBLANK($B129),"   ",(VLOOKUP($B129,'基本データ女子'!$A$8:$F$109,5,FALSE)))</f>
        <v>   </v>
      </c>
      <c r="F129" s="59"/>
      <c r="H129" s="5"/>
      <c r="I129" s="12"/>
      <c r="J129" s="5"/>
      <c r="K129" s="10"/>
      <c r="L129" s="10"/>
      <c r="M129" s="5"/>
      <c r="N129"/>
    </row>
    <row r="130" s="3" customFormat="1" ht="21" customHeight="1">
      <c r="A130" s="5" t="s">
        <v>73</v>
      </c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>
      <c r="A133" s="8"/>
    </row>
    <row r="134" s="3" customFormat="1" ht="24.75" customHeight="1"/>
    <row r="135" ht="12.75"/>
  </sheetData>
  <sheetProtection/>
  <protectedRanges>
    <protectedRange sqref="F77:F120" name="参考記録2"/>
    <protectedRange sqref="B14:B57" name="ナンバーカード1"/>
    <protectedRange sqref="F14:F57" name="参考記録1"/>
    <protectedRange sqref="B77:B120" name="ナンバーカード2"/>
  </protectedRanges>
  <mergeCells count="19">
    <mergeCell ref="B4:D4"/>
    <mergeCell ref="A3:F3"/>
    <mergeCell ref="A68:F68"/>
    <mergeCell ref="B69:D69"/>
    <mergeCell ref="F111:F116"/>
    <mergeCell ref="A48:A49"/>
    <mergeCell ref="A113:A114"/>
    <mergeCell ref="D46:D51"/>
    <mergeCell ref="F46:F51"/>
    <mergeCell ref="D52:D57"/>
    <mergeCell ref="A54:A55"/>
    <mergeCell ref="C5:D5"/>
    <mergeCell ref="F52:F57"/>
    <mergeCell ref="F117:F122"/>
    <mergeCell ref="C70:D70"/>
    <mergeCell ref="A119:A120"/>
    <mergeCell ref="D117:D122"/>
    <mergeCell ref="D111:D116"/>
    <mergeCell ref="A67:F67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H:¥お仕事フォルダ¥陸上関係¥2001¥地区大会申し込み.jsd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2003年度高岡市総体陸上</dc:title>
  <dc:subject>申込書</dc:subject>
  <dc:creator>Fujiyuki　Kasashima</dc:creator>
  <cp:keywords/>
  <dc:description/>
  <cp:lastModifiedBy>高岡市教育委員会</cp:lastModifiedBy>
  <cp:lastPrinted>2014-06-29T05:03:28Z</cp:lastPrinted>
  <dcterms:created xsi:type="dcterms:W3CDTF">1998-06-08T04:34:36Z</dcterms:created>
  <dcterms:modified xsi:type="dcterms:W3CDTF">2017-01-31T08:48:12Z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