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3"/>
  </bookViews>
  <sheets>
    <sheet name="マニュアル" sheetId="1" r:id="rId1"/>
    <sheet name="基本データ 男子" sheetId="2" r:id="rId2"/>
    <sheet name="基本データ女子" sheetId="3" r:id="rId3"/>
    <sheet name="参加申込書(1)" sheetId="4" r:id="rId4"/>
    <sheet name="参加申込書 (2)" sheetId="5" r:id="rId5"/>
  </sheets>
  <definedNames>
    <definedName name="_xlnm.Print_Area" localSheetId="4">'参加申込書 (2)'!$A$2:$F$129</definedName>
    <definedName name="_xlnm.Print_Area" localSheetId="3">'参加申込書(1)'!$A$2:$F$130</definedName>
  </definedNames>
  <calcPr fullCalcOnLoad="1"/>
</workbook>
</file>

<file path=xl/sharedStrings.xml><?xml version="1.0" encoding="utf-8"?>
<sst xmlns="http://schemas.openxmlformats.org/spreadsheetml/2006/main" count="311" uniqueCount="91">
  <si>
    <t>　女子のデータは”基本データ女子”のシートに入力</t>
  </si>
  <si>
    <t>年間を通じて同じナンバーカードを使用するように</t>
  </si>
  <si>
    <t>姓と名の間は全角スペース</t>
  </si>
  <si>
    <t>５．参考記録を入力する。</t>
  </si>
  <si>
    <t>　（数式が入っているので自動的に入力されます。）</t>
  </si>
  <si>
    <t>※「氏名」「学校名」「学年」は入力しない。</t>
  </si>
  <si>
    <t>氏　　　　名</t>
  </si>
  <si>
    <t>※間違えて入力した場合は、上から正しいナンバーカードを入力する。</t>
  </si>
  <si>
    <t>印</t>
  </si>
  <si>
    <t>種　　　目</t>
  </si>
  <si>
    <t>氏名</t>
  </si>
  <si>
    <t>学年</t>
  </si>
  <si>
    <t>所属（学校）</t>
  </si>
  <si>
    <t>性</t>
  </si>
  <si>
    <t>入力事項</t>
  </si>
  <si>
    <t>男は１</t>
  </si>
  <si>
    <t>女は２</t>
  </si>
  <si>
    <t>半角カタカナ</t>
  </si>
  <si>
    <t>5.学年</t>
  </si>
  <si>
    <t>４．種目ごとに出場する選手のナンバーカードを入力する。</t>
  </si>
  <si>
    <t>参加申込書</t>
  </si>
  <si>
    <t>学　校　名</t>
  </si>
  <si>
    <t>学　校　長</t>
  </si>
  <si>
    <t>監　　　督</t>
  </si>
  <si>
    <t>ﾅﾝﾊﾞｰ</t>
  </si>
  <si>
    <t>学校名</t>
  </si>
  <si>
    <t>学年</t>
  </si>
  <si>
    <t>参考記録</t>
  </si>
  <si>
    <t>２年女子１００ｍ</t>
  </si>
  <si>
    <t>ﾌﾘｶﾞﾅ</t>
  </si>
  <si>
    <t>※男子のデータは”基本データ男子”のシートに入力</t>
  </si>
  <si>
    <t>学校名</t>
  </si>
  <si>
    <t>学校長</t>
  </si>
  <si>
    <t>監督名</t>
  </si>
  <si>
    <t>男子参加人数</t>
  </si>
  <si>
    <t>例　23</t>
  </si>
  <si>
    <t>３．”参加申込書”シートにうつる。</t>
  </si>
  <si>
    <t>電話番号</t>
  </si>
  <si>
    <t>女子参加人数</t>
  </si>
  <si>
    <t>ナンバーカード</t>
  </si>
  <si>
    <t>１．”基本データ”シートに学校名、校長名、監督名を入力する。</t>
  </si>
  <si>
    <t>２．”基本データ”シートに出場選手の所定の事項を入力する。</t>
  </si>
  <si>
    <t>例　１</t>
  </si>
  <si>
    <t>1.ナンバーカード</t>
  </si>
  <si>
    <t>2.氏名</t>
  </si>
  <si>
    <t>3.ﾌﾘｶﾞﾅ</t>
  </si>
  <si>
    <t>4.所属（学校名）</t>
  </si>
  <si>
    <t>6.性</t>
  </si>
  <si>
    <t>【基本データ　男子】</t>
  </si>
  <si>
    <t>【基本データ　女子】</t>
  </si>
  <si>
    <t>※女子のデータに自動的に反映します。</t>
  </si>
  <si>
    <t>共通男子     　　　　４×１００ＭＲ</t>
  </si>
  <si>
    <t>共通女子     　　　　４×１００ＭＲ</t>
  </si>
  <si>
    <t>【女子】</t>
  </si>
  <si>
    <t>【男子】</t>
  </si>
  <si>
    <t>３年女子１００ｍ</t>
  </si>
  <si>
    <t>６．印刷し、職印を押印。</t>
  </si>
  <si>
    <t>※男子のシートから自動で入ります。</t>
  </si>
  <si>
    <t>参加人数は大会に出場する人数を記入して下さい</t>
  </si>
  <si>
    <t>※出場しない選手のナンバーカードは入力しないでください。（空欄のまま）</t>
  </si>
  <si>
    <t>例　高岡市立伏木中学校</t>
  </si>
  <si>
    <t>例　伏　木　太　郎</t>
  </si>
  <si>
    <t>例　伏　木　次　郎</t>
  </si>
  <si>
    <t>例　伏木　太郎</t>
  </si>
  <si>
    <t>例　ﾌｼｷ ﾀﾛｳ</t>
  </si>
  <si>
    <t>例　伏木</t>
  </si>
  <si>
    <t>E-mail</t>
  </si>
  <si>
    <r>
      <rPr>
        <sz val="12"/>
        <color indexed="8"/>
        <rFont val="ＤＦＧ平成ゴシック体W9"/>
        <family val="3"/>
      </rPr>
      <t>７．女子の申込書には蛍光ペンなどで赤色をつけるか、</t>
    </r>
    <r>
      <rPr>
        <b/>
        <u val="double"/>
        <sz val="12"/>
        <color indexed="8"/>
        <rFont val="ＤＦＧ平成ゴシック体W9"/>
        <family val="3"/>
      </rPr>
      <t>赤の紙</t>
    </r>
    <r>
      <rPr>
        <sz val="12"/>
        <color indexed="8"/>
        <rFont val="ＤＦＧ平成ゴシック体W9"/>
        <family val="3"/>
      </rPr>
      <t>にﾌﾟﾘﾝﾄｱｳﾄする。</t>
    </r>
    <r>
      <rPr>
        <sz val="14"/>
        <color indexed="8"/>
        <rFont val="ＤＦＧ平成ゴシック体W9"/>
        <family val="3"/>
      </rPr>
      <t xml:space="preserve"> </t>
    </r>
  </si>
  <si>
    <t>←オープン種目のみに出場する選手は参加人数　には含めない。</t>
  </si>
  <si>
    <t>トライアルTAKAOKA参加申込書作成手順</t>
  </si>
  <si>
    <t>兼富山県駅伝高岡市代表選手(中学生)１次選考会</t>
  </si>
  <si>
    <t>２年男子１００ｍ</t>
  </si>
  <si>
    <t>３年男子１００ｍ</t>
  </si>
  <si>
    <t>共通男子２００ｍ</t>
  </si>
  <si>
    <t>共通男子４００ｍ</t>
  </si>
  <si>
    <t>共通男子     　　　　４×１００ＭＲ</t>
  </si>
  <si>
    <t>共通男子３０００ｍ</t>
  </si>
  <si>
    <t>共通女子２００ｍ</t>
  </si>
  <si>
    <t>共通女子８００ｍ</t>
  </si>
  <si>
    <t>共通女子１５００ｍ</t>
  </si>
  <si>
    <t>小学生・１年女子100m</t>
  </si>
  <si>
    <t>小学生・１年男子100m</t>
  </si>
  <si>
    <t xml:space="preserve"> ☆ 参考記録をできるだけ記入してください。足らない場合はコピーをしてください。</t>
  </si>
  <si>
    <r>
      <t>８．出力し、押印された</t>
    </r>
    <r>
      <rPr>
        <b/>
        <sz val="12"/>
        <color indexed="8"/>
        <rFont val="平成角ｺﾞｼｯｸ体W5"/>
        <family val="3"/>
      </rPr>
      <t>参加申込書（正）</t>
    </r>
    <r>
      <rPr>
        <sz val="12"/>
        <color indexed="8"/>
        <rFont val="平成角ｺﾞｼｯｸ体W5"/>
        <family val="3"/>
      </rPr>
      <t>と</t>
    </r>
    <r>
      <rPr>
        <b/>
        <sz val="12"/>
        <color indexed="8"/>
        <rFont val="平成角ｺﾞｼｯｸ体W5"/>
        <family val="3"/>
      </rPr>
      <t>コピーした参加申込書（副）</t>
    </r>
    <r>
      <rPr>
        <sz val="12"/>
        <color indexed="8"/>
        <rFont val="平成角ｺﾞｼｯｸ体W5"/>
        <family val="3"/>
      </rPr>
      <t>を市主任へ送付する。（</t>
    </r>
    <r>
      <rPr>
        <u val="double"/>
        <sz val="12"/>
        <color indexed="8"/>
        <rFont val="平成角ｺﾞｼｯｸ体W5"/>
        <family val="3"/>
      </rPr>
      <t>男女とも各1部ずつ提出</t>
    </r>
    <r>
      <rPr>
        <sz val="12"/>
        <color indexed="8"/>
        <rFont val="平成角ｺﾞｼｯｸ体W5"/>
        <family val="3"/>
      </rPr>
      <t>です！）</t>
    </r>
  </si>
  <si>
    <t>共通男子３０００ｍ</t>
  </si>
  <si>
    <t>　井田　幸佑</t>
  </si>
  <si>
    <t>21-2134</t>
  </si>
  <si>
    <t>ida-kousuke@tym.ed.jp</t>
  </si>
  <si>
    <t>ご不明な点は　高岡西部中学校　井田までお問い合わせください。</t>
  </si>
  <si>
    <t>ﾄﾗｲｱﾙTAKAOKA2017～第11回高岡市中学校運動部新人強化練習記録会～</t>
  </si>
  <si>
    <r>
      <t>※申込ファイル（選手データ）は８月８日までに、E-mailで送付してください。
　ファイル名は「</t>
    </r>
    <r>
      <rPr>
        <b/>
        <sz val="12"/>
        <color indexed="8"/>
        <rFont val="ＤＦＰ極太ゴシック体"/>
        <family val="3"/>
      </rPr>
      <t>ﾄﾗｲｱﾙTAKAOKA2017申込（学校名）</t>
    </r>
    <r>
      <rPr>
        <sz val="12"/>
        <color indexed="8"/>
        <rFont val="ＤＦＰ極太ゴシック体"/>
        <family val="3"/>
      </rPr>
      <t>」でお願いします。
　　　　　　　　　　　　　学校名　例）</t>
    </r>
    <r>
      <rPr>
        <b/>
        <sz val="12"/>
        <color indexed="8"/>
        <rFont val="ＤＦＰ極太ゴシック体"/>
        <family val="3"/>
      </rPr>
      <t>伏木中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</si>
</sst>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57">
    <font>
      <sz val="10.75"/>
      <color indexed="8"/>
      <name val="ＭＳ 明朝"/>
      <family val="1"/>
    </font>
    <font>
      <sz val="11"/>
      <name val="ＭＳ Ｐゴシック"/>
      <family val="3"/>
    </font>
    <font>
      <sz val="6"/>
      <name val="Osaka"/>
      <family val="3"/>
    </font>
    <font>
      <u val="single"/>
      <sz val="10.75"/>
      <color indexed="12"/>
      <name val="ＭＳ 明朝"/>
      <family val="1"/>
    </font>
    <font>
      <u val="single"/>
      <sz val="10.75"/>
      <color indexed="36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ＤＦＰ極太ゴシック体"/>
      <family val="3"/>
    </font>
    <font>
      <sz val="14"/>
      <color indexed="8"/>
      <name val="ＤＦＰ極太ゴシック体"/>
      <family val="3"/>
    </font>
    <font>
      <sz val="12"/>
      <color indexed="8"/>
      <name val="ＤＦＰ極太ゴシック体"/>
      <family val="3"/>
    </font>
    <font>
      <sz val="12"/>
      <color indexed="8"/>
      <name val="ＭＳ 明朝"/>
      <family val="1"/>
    </font>
    <font>
      <sz val="12"/>
      <color indexed="8"/>
      <name val="ＪＳゴシック"/>
      <family val="3"/>
    </font>
    <font>
      <sz val="12"/>
      <color indexed="8"/>
      <name val="平成角ｺﾞｼｯｸ体W5"/>
      <family val="3"/>
    </font>
    <font>
      <sz val="14"/>
      <color indexed="8"/>
      <name val="ＤＦＧ平成ゴシック体W9"/>
      <family val="3"/>
    </font>
    <font>
      <sz val="12"/>
      <color indexed="8"/>
      <name val="ＤＦＧ平成ゴシック体W9"/>
      <family val="3"/>
    </font>
    <font>
      <b/>
      <u val="double"/>
      <sz val="12"/>
      <color indexed="8"/>
      <name val="ＤＦＧ平成ゴシック体W9"/>
      <family val="3"/>
    </font>
    <font>
      <b/>
      <sz val="12"/>
      <color indexed="8"/>
      <name val="ＤＦＰ極太ゴシック体"/>
      <family val="3"/>
    </font>
    <font>
      <b/>
      <sz val="12"/>
      <color indexed="8"/>
      <name val="平成角ｺﾞｼｯｸ体W5"/>
      <family val="3"/>
    </font>
    <font>
      <u val="double"/>
      <sz val="12"/>
      <color indexed="8"/>
      <name val="平成角ｺﾞｼｯｸ体W5"/>
      <family val="3"/>
    </font>
    <font>
      <b/>
      <i/>
      <sz val="9"/>
      <color indexed="8"/>
      <name val="ＭＳ ゴシック"/>
      <family val="3"/>
    </font>
    <font>
      <b/>
      <sz val="8"/>
      <color indexed="8"/>
      <name val="ＭＳ ゴシック"/>
      <family val="3"/>
    </font>
    <font>
      <sz val="10.5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4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3" fillId="0" borderId="0" xfId="43" applyAlignment="1" applyProtection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0" xfId="0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5" fillId="0" borderId="2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0" fontId="9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8" xfId="0" applyFont="1" applyBorder="1" applyAlignment="1" applyProtection="1">
      <alignment horizontal="left" shrinkToFit="1"/>
      <protection locked="0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8" xfId="0" applyFont="1" applyBorder="1" applyAlignment="1" applyProtection="1">
      <alignment/>
      <protection locked="0"/>
    </xf>
    <xf numFmtId="0" fontId="20" fillId="0" borderId="18" xfId="0" applyFont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8" xfId="0" applyFont="1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9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>
      <alignment horizontal="center"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>
      <alignment horizontal="center" vertical="center"/>
    </xf>
    <xf numFmtId="0" fontId="9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>
      <alignment vertical="center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0" fillId="0" borderId="74" xfId="0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9" fillId="0" borderId="68" xfId="0" applyFont="1" applyBorder="1" applyAlignment="1" applyProtection="1">
      <alignment vertical="center"/>
      <protection locked="0"/>
    </xf>
    <xf numFmtId="0" fontId="9" fillId="0" borderId="41" xfId="0" applyFont="1" applyBorder="1" applyAlignment="1" applyProtection="1">
      <alignment vertical="center"/>
      <protection locked="0"/>
    </xf>
    <xf numFmtId="0" fontId="9" fillId="0" borderId="80" xfId="0" applyFont="1" applyBorder="1" applyAlignment="1" applyProtection="1">
      <alignment vertical="center"/>
      <protection locked="0"/>
    </xf>
    <xf numFmtId="0" fontId="9" fillId="0" borderId="45" xfId="0" applyFont="1" applyBorder="1" applyAlignment="1" applyProtection="1">
      <alignment vertical="center"/>
      <protection locked="0"/>
    </xf>
    <xf numFmtId="0" fontId="9" fillId="0" borderId="66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77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" fillId="0" borderId="67" xfId="0" applyFont="1" applyBorder="1" applyAlignment="1" applyProtection="1">
      <alignment vertical="center"/>
      <protection locked="0"/>
    </xf>
    <xf numFmtId="0" fontId="5" fillId="0" borderId="84" xfId="0" applyFont="1" applyBorder="1" applyAlignment="1">
      <alignment vertical="center"/>
    </xf>
    <xf numFmtId="0" fontId="9" fillId="0" borderId="16" xfId="0" applyFont="1" applyBorder="1" applyAlignment="1" applyProtection="1">
      <alignment vertical="center"/>
      <protection locked="0"/>
    </xf>
    <xf numFmtId="0" fontId="5" fillId="0" borderId="67" xfId="0" applyFont="1" applyBorder="1" applyAlignment="1">
      <alignment vertical="center"/>
    </xf>
    <xf numFmtId="0" fontId="5" fillId="0" borderId="85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72" xfId="0" applyFont="1" applyBorder="1" applyAlignment="1" applyProtection="1">
      <alignment vertical="center"/>
      <protection locked="0"/>
    </xf>
    <xf numFmtId="0" fontId="0" fillId="0" borderId="86" xfId="0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8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90" xfId="0" applyFont="1" applyBorder="1" applyAlignment="1" applyProtection="1">
      <alignment horizontal="center" vertical="center"/>
      <protection locked="0"/>
    </xf>
    <xf numFmtId="0" fontId="9" fillId="0" borderId="83" xfId="0" applyFont="1" applyBorder="1" applyAlignment="1" applyProtection="1">
      <alignment horizontal="center" vertical="center"/>
      <protection locked="0"/>
    </xf>
    <xf numFmtId="0" fontId="0" fillId="0" borderId="67" xfId="0" applyBorder="1" applyAlignment="1">
      <alignment vertical="center"/>
    </xf>
    <xf numFmtId="0" fontId="5" fillId="0" borderId="91" xfId="0" applyFont="1" applyBorder="1" applyAlignment="1" applyProtection="1">
      <alignment horizontal="center" vertical="center"/>
      <protection locked="0"/>
    </xf>
    <xf numFmtId="0" fontId="9" fillId="0" borderId="77" xfId="0" applyFont="1" applyBorder="1" applyAlignment="1" applyProtection="1">
      <alignment vertical="center"/>
      <protection locked="0"/>
    </xf>
    <xf numFmtId="0" fontId="9" fillId="0" borderId="83" xfId="0" applyFont="1" applyBorder="1" applyAlignment="1" applyProtection="1">
      <alignment vertical="center"/>
      <protection locked="0"/>
    </xf>
    <xf numFmtId="0" fontId="9" fillId="0" borderId="82" xfId="0" applyFont="1" applyBorder="1" applyAlignment="1" applyProtection="1">
      <alignment vertical="center"/>
      <protection locked="0"/>
    </xf>
    <xf numFmtId="0" fontId="5" fillId="0" borderId="75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9" fillId="0" borderId="92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shrinkToFit="1"/>
    </xf>
    <xf numFmtId="0" fontId="9" fillId="0" borderId="0" xfId="0" applyFont="1" applyBorder="1" applyAlignment="1">
      <alignment horizontal="center" shrinkToFit="1"/>
    </xf>
    <xf numFmtId="0" fontId="0" fillId="0" borderId="93" xfId="0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shrinkToFit="1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9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a-kousuke@tym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zoomScalePageLayoutView="0" workbookViewId="0" topLeftCell="A25">
      <selection activeCell="A32" sqref="A32"/>
    </sheetView>
  </sheetViews>
  <sheetFormatPr defaultColWidth="11.3984375" defaultRowHeight="12.75"/>
  <cols>
    <col min="1" max="1" width="11.3984375" style="0" customWidth="1"/>
    <col min="2" max="2" width="17.59765625" style="0" customWidth="1"/>
    <col min="3" max="3" width="23" style="0" customWidth="1"/>
    <col min="4" max="4" width="11.3984375" style="0" customWidth="1"/>
    <col min="5" max="5" width="4" style="0" customWidth="1"/>
    <col min="6" max="6" width="21" style="0" customWidth="1"/>
    <col min="7" max="7" width="15.296875" style="0" customWidth="1"/>
  </cols>
  <sheetData>
    <row r="2" ht="21" customHeight="1">
      <c r="A2" s="13" t="s">
        <v>69</v>
      </c>
    </row>
    <row r="3" ht="21" customHeight="1">
      <c r="A3" s="43" t="s">
        <v>40</v>
      </c>
    </row>
    <row r="4" ht="6.75" customHeight="1"/>
    <row r="5" spans="2:4" ht="21" customHeight="1">
      <c r="B5" s="14" t="s">
        <v>31</v>
      </c>
      <c r="C5" s="14" t="s">
        <v>60</v>
      </c>
      <c r="D5" t="s">
        <v>50</v>
      </c>
    </row>
    <row r="6" spans="2:4" ht="21" customHeight="1">
      <c r="B6" s="14" t="s">
        <v>32</v>
      </c>
      <c r="C6" s="14" t="s">
        <v>61</v>
      </c>
      <c r="D6" t="s">
        <v>50</v>
      </c>
    </row>
    <row r="7" spans="2:3" ht="21" customHeight="1">
      <c r="B7" s="14" t="s">
        <v>33</v>
      </c>
      <c r="C7" s="14" t="s">
        <v>62</v>
      </c>
    </row>
    <row r="8" spans="2:6" ht="21" customHeight="1">
      <c r="B8" s="14" t="s">
        <v>34</v>
      </c>
      <c r="C8" s="14" t="s">
        <v>35</v>
      </c>
      <c r="D8" s="189" t="s">
        <v>68</v>
      </c>
      <c r="E8" s="190"/>
      <c r="F8" s="190"/>
    </row>
    <row r="9" ht="6.75" customHeight="1"/>
    <row r="10" ht="21" customHeight="1">
      <c r="A10" s="43" t="s">
        <v>41</v>
      </c>
    </row>
    <row r="11" ht="21" customHeight="1">
      <c r="B11" t="s">
        <v>30</v>
      </c>
    </row>
    <row r="12" ht="21" customHeight="1">
      <c r="B12" t="s">
        <v>0</v>
      </c>
    </row>
    <row r="13" ht="9.75" customHeight="1"/>
    <row r="14" spans="1:6" ht="21" customHeight="1">
      <c r="A14" s="42" t="s">
        <v>14</v>
      </c>
      <c r="B14" s="15" t="s">
        <v>43</v>
      </c>
      <c r="C14" s="16" t="s">
        <v>1</v>
      </c>
      <c r="D14" s="17"/>
      <c r="E14" s="17"/>
      <c r="F14" s="18"/>
    </row>
    <row r="15" spans="2:6" ht="21" customHeight="1">
      <c r="B15" s="15" t="s">
        <v>44</v>
      </c>
      <c r="C15" s="19" t="s">
        <v>2</v>
      </c>
      <c r="D15" s="17"/>
      <c r="E15" s="17"/>
      <c r="F15" s="18" t="s">
        <v>63</v>
      </c>
    </row>
    <row r="16" spans="2:6" ht="21" customHeight="1">
      <c r="B16" s="15" t="s">
        <v>45</v>
      </c>
      <c r="C16" s="19" t="s">
        <v>17</v>
      </c>
      <c r="D16" s="17"/>
      <c r="F16" s="18" t="s">
        <v>64</v>
      </c>
    </row>
    <row r="17" spans="2:6" ht="21" customHeight="1">
      <c r="B17" s="15" t="s">
        <v>46</v>
      </c>
      <c r="C17" s="16" t="s">
        <v>65</v>
      </c>
      <c r="D17" s="17"/>
      <c r="E17" s="17"/>
      <c r="F17" s="18"/>
    </row>
    <row r="18" spans="2:6" ht="21" customHeight="1">
      <c r="B18" s="20" t="s">
        <v>18</v>
      </c>
      <c r="C18" s="21" t="s">
        <v>42</v>
      </c>
      <c r="D18" s="22"/>
      <c r="E18" s="22"/>
      <c r="F18" s="23"/>
    </row>
    <row r="19" spans="2:6" ht="21" customHeight="1">
      <c r="B19" s="15" t="s">
        <v>47</v>
      </c>
      <c r="C19" s="16" t="s">
        <v>15</v>
      </c>
      <c r="D19" s="17" t="s">
        <v>16</v>
      </c>
      <c r="E19" s="17"/>
      <c r="F19" s="18"/>
    </row>
    <row r="20" ht="10.5" customHeight="1">
      <c r="A20" s="24"/>
    </row>
    <row r="21" ht="21" customHeight="1">
      <c r="A21" s="43" t="s">
        <v>36</v>
      </c>
    </row>
    <row r="22" ht="21" customHeight="1">
      <c r="A22" s="43" t="s">
        <v>19</v>
      </c>
    </row>
    <row r="23" ht="21" customHeight="1">
      <c r="B23" t="s">
        <v>5</v>
      </c>
    </row>
    <row r="24" ht="21" customHeight="1">
      <c r="B24" t="s">
        <v>4</v>
      </c>
    </row>
    <row r="25" ht="21" customHeight="1">
      <c r="B25" t="s">
        <v>7</v>
      </c>
    </row>
    <row r="26" ht="21" customHeight="1">
      <c r="B26" t="s">
        <v>59</v>
      </c>
    </row>
    <row r="27" ht="21" customHeight="1">
      <c r="A27" s="43" t="s">
        <v>3</v>
      </c>
    </row>
    <row r="28" ht="21" customHeight="1">
      <c r="A28" s="43" t="s">
        <v>56</v>
      </c>
    </row>
    <row r="29" spans="1:6" ht="21" customHeight="1">
      <c r="A29" s="191" t="s">
        <v>67</v>
      </c>
      <c r="B29" s="191"/>
      <c r="C29" s="191"/>
      <c r="D29" s="191"/>
      <c r="E29" s="191"/>
      <c r="F29" s="191"/>
    </row>
    <row r="30" spans="1:6" ht="34.5" customHeight="1">
      <c r="A30" s="193" t="s">
        <v>83</v>
      </c>
      <c r="B30" s="193"/>
      <c r="C30" s="193"/>
      <c r="D30" s="193"/>
      <c r="E30" s="193"/>
      <c r="F30" s="193"/>
    </row>
    <row r="31" spans="1:6" ht="50.25" customHeight="1">
      <c r="A31" s="192" t="s">
        <v>90</v>
      </c>
      <c r="B31" s="192"/>
      <c r="C31" s="192"/>
      <c r="D31" s="192"/>
      <c r="E31" s="192"/>
      <c r="F31" s="192"/>
    </row>
    <row r="33" ht="12.75">
      <c r="C33" t="s">
        <v>88</v>
      </c>
    </row>
    <row r="34" spans="3:4" ht="12.75">
      <c r="C34" s="1" t="s">
        <v>37</v>
      </c>
      <c r="D34" t="s">
        <v>86</v>
      </c>
    </row>
    <row r="35" spans="3:4" ht="12.75">
      <c r="C35" s="1" t="s">
        <v>66</v>
      </c>
      <c r="D35" s="25" t="s">
        <v>87</v>
      </c>
    </row>
    <row r="36" spans="3:4" ht="12.75">
      <c r="C36" s="1"/>
      <c r="D36" s="25"/>
    </row>
  </sheetData>
  <sheetProtection/>
  <mergeCells count="4">
    <mergeCell ref="D8:F8"/>
    <mergeCell ref="A29:F29"/>
    <mergeCell ref="A31:F31"/>
    <mergeCell ref="A30:F30"/>
  </mergeCells>
  <hyperlinks>
    <hyperlink ref="D35" r:id="rId1" display="ida-kousuke@tym.ed.jp"/>
  </hyperlinks>
  <printOptions/>
  <pageMargins left="0.787" right="0.787" top="0.984" bottom="0.984" header="0.512" footer="0.512"/>
  <pageSetup fitToHeight="1" fitToWidth="1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F21" sqref="F21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48</v>
      </c>
    </row>
    <row r="2" spans="2:3" ht="12.75">
      <c r="B2" s="14" t="s">
        <v>31</v>
      </c>
      <c r="C2" s="65"/>
    </row>
    <row r="3" spans="2:3" ht="12.75">
      <c r="B3" s="14" t="s">
        <v>32</v>
      </c>
      <c r="C3" s="65"/>
    </row>
    <row r="4" spans="2:3" ht="12.75">
      <c r="B4" s="14" t="s">
        <v>33</v>
      </c>
      <c r="C4" s="65"/>
    </row>
    <row r="5" spans="2:4" ht="12.75">
      <c r="B5" s="14" t="s">
        <v>34</v>
      </c>
      <c r="C5" s="65"/>
      <c r="D5" t="s">
        <v>58</v>
      </c>
    </row>
    <row r="6" ht="12.75">
      <c r="D6" s="77"/>
    </row>
    <row r="7" spans="1:6" ht="12.75">
      <c r="A7" t="s">
        <v>39</v>
      </c>
      <c r="B7" t="s">
        <v>10</v>
      </c>
      <c r="C7" t="s">
        <v>29</v>
      </c>
      <c r="D7" t="s">
        <v>12</v>
      </c>
      <c r="E7" t="s">
        <v>11</v>
      </c>
      <c r="F7" t="s">
        <v>13</v>
      </c>
    </row>
    <row r="8" spans="3:4" ht="12.75">
      <c r="C8" s="187"/>
      <c r="D8" s="2"/>
    </row>
    <row r="9" spans="3:4" ht="12.75">
      <c r="C9" s="187"/>
      <c r="D9" s="2"/>
    </row>
    <row r="10" spans="3:4" ht="12.75">
      <c r="C10" s="187"/>
      <c r="D10" s="2"/>
    </row>
    <row r="11" spans="3:4" ht="12.75">
      <c r="C11" s="187"/>
      <c r="D11" s="2"/>
    </row>
    <row r="12" spans="3:4" ht="12.75">
      <c r="C12" s="187"/>
      <c r="D12" s="2"/>
    </row>
    <row r="13" spans="3:4" ht="12.75">
      <c r="C13" s="187"/>
      <c r="D13" s="2"/>
    </row>
    <row r="14" spans="3:4" ht="12.75">
      <c r="C14" s="187"/>
      <c r="D14" s="2"/>
    </row>
    <row r="15" spans="3:4" ht="12.75">
      <c r="C15" s="187"/>
      <c r="D15" s="2"/>
    </row>
    <row r="16" spans="3:4" ht="12.75">
      <c r="C16" s="187"/>
      <c r="D16" s="2"/>
    </row>
    <row r="17" spans="2:4" ht="12.75">
      <c r="B17" s="46"/>
      <c r="C17" s="188"/>
      <c r="D17" s="2"/>
    </row>
    <row r="18" spans="2:4" ht="12.75">
      <c r="B18" s="46"/>
      <c r="C18" s="188"/>
      <c r="D18" s="2"/>
    </row>
    <row r="19" spans="3:4" ht="12.75">
      <c r="C19" s="187"/>
      <c r="D19" s="2"/>
    </row>
    <row r="20" spans="2:4" ht="12.75">
      <c r="B20" s="46"/>
      <c r="C20" s="188"/>
      <c r="D20" s="2"/>
    </row>
    <row r="21" spans="2:4" ht="12.75">
      <c r="B21" s="46"/>
      <c r="C21" s="188"/>
      <c r="D21" s="2"/>
    </row>
    <row r="22" spans="2:4" ht="12.75">
      <c r="B22" s="46"/>
      <c r="C22" s="188"/>
      <c r="D22" s="2"/>
    </row>
    <row r="23" spans="2:4" ht="12.75">
      <c r="B23" s="46"/>
      <c r="C23" s="188"/>
      <c r="D23" s="2"/>
    </row>
    <row r="24" spans="2:4" ht="12.75">
      <c r="B24" s="46"/>
      <c r="C24" s="188"/>
      <c r="D24" s="2"/>
    </row>
    <row r="25" spans="2:4" ht="12.75">
      <c r="B25" s="46"/>
      <c r="C25" s="188"/>
      <c r="D25" s="2"/>
    </row>
    <row r="26" spans="2:4" ht="12.75">
      <c r="B26" s="46"/>
      <c r="C26" s="188"/>
      <c r="D26" s="2"/>
    </row>
    <row r="27" spans="2:4" ht="12.75">
      <c r="B27" s="46"/>
      <c r="C27" s="188"/>
      <c r="D27" s="2"/>
    </row>
  </sheetData>
  <sheetProtection/>
  <protectedRanges>
    <protectedRange sqref="A31:F108" name="基本データ"/>
    <protectedRange sqref="C4" name="学校名校長名監督名"/>
    <protectedRange sqref="A20:C30 D28:D30 E20:E30 F26:F30" name="基本データ_1"/>
    <protectedRange sqref="A14:C19 E14:E19" name="基本データ_2"/>
    <protectedRange sqref="A8:C13 E8:E13 F8:F25 D8:D27" name="基本データ_1_1"/>
    <protectedRange sqref="C2:C3" name="学校名校長名監督名_1"/>
  </protectedRange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0" sqref="B30"/>
    </sheetView>
  </sheetViews>
  <sheetFormatPr defaultColWidth="11.3984375" defaultRowHeight="12.75"/>
  <cols>
    <col min="1" max="1" width="14.59765625" style="0" customWidth="1"/>
    <col min="2" max="2" width="17.09765625" style="0" customWidth="1"/>
    <col min="3" max="3" width="20" style="0" customWidth="1"/>
    <col min="4" max="4" width="17.09765625" style="0" customWidth="1"/>
    <col min="5" max="6" width="5.69921875" style="0" customWidth="1"/>
  </cols>
  <sheetData>
    <row r="1" ht="12.75">
      <c r="A1" t="s">
        <v>49</v>
      </c>
    </row>
    <row r="2" spans="2:4" ht="12.75">
      <c r="B2" s="14" t="s">
        <v>31</v>
      </c>
      <c r="C2" s="7">
        <f>'基本データ 男子'!C2</f>
        <v>0</v>
      </c>
      <c r="D2" t="s">
        <v>57</v>
      </c>
    </row>
    <row r="3" spans="2:4" ht="12.75">
      <c r="B3" s="31" t="s">
        <v>32</v>
      </c>
      <c r="C3" s="6">
        <f>'基本データ 男子'!C3</f>
        <v>0</v>
      </c>
      <c r="D3" t="s">
        <v>57</v>
      </c>
    </row>
    <row r="4" spans="2:3" ht="12.75">
      <c r="B4" s="31" t="s">
        <v>33</v>
      </c>
      <c r="C4" s="66"/>
    </row>
    <row r="5" spans="2:4" ht="12.75">
      <c r="B5" s="31" t="s">
        <v>38</v>
      </c>
      <c r="C5" s="66"/>
      <c r="D5" t="s">
        <v>58</v>
      </c>
    </row>
    <row r="6" ht="12.75">
      <c r="D6" s="77"/>
    </row>
    <row r="7" spans="1:6" ht="12.75">
      <c r="A7" t="s">
        <v>39</v>
      </c>
      <c r="B7" t="s">
        <v>10</v>
      </c>
      <c r="C7" t="s">
        <v>29</v>
      </c>
      <c r="D7" t="s">
        <v>12</v>
      </c>
      <c r="E7" t="s">
        <v>11</v>
      </c>
      <c r="F7" t="s">
        <v>13</v>
      </c>
    </row>
    <row r="15" ht="12.75">
      <c r="B15" s="46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  <row r="21" ht="12.75">
      <c r="B21" s="46"/>
    </row>
    <row r="22" ht="12.75">
      <c r="B22" s="46"/>
    </row>
    <row r="23" ht="12.75">
      <c r="B23" s="46"/>
    </row>
    <row r="24" spans="2:3" ht="12.75">
      <c r="B24" s="46"/>
      <c r="C24" s="46"/>
    </row>
    <row r="25" spans="2:3" ht="12.75">
      <c r="B25" s="2"/>
      <c r="C25" s="46"/>
    </row>
    <row r="26" spans="2:3" ht="12.75">
      <c r="B26" s="2"/>
      <c r="C26" s="46"/>
    </row>
    <row r="27" spans="2:3" ht="12.75">
      <c r="B27" s="2"/>
      <c r="C27" s="46"/>
    </row>
    <row r="28" spans="3:4" ht="12.75">
      <c r="C28" s="46"/>
      <c r="D28" s="2"/>
    </row>
    <row r="29" ht="12.75">
      <c r="D29" s="2"/>
    </row>
    <row r="30" ht="12.75">
      <c r="D30" s="2"/>
    </row>
  </sheetData>
  <sheetProtection/>
  <protectedRanges>
    <protectedRange sqref="A15:C108 E15:F108 D31:D108" name="範囲2"/>
    <protectedRange sqref="C4" name="監督名"/>
    <protectedRange sqref="D28:D30" name="範囲2_1"/>
    <protectedRange sqref="A11:C14 E11:F14" name="範囲2_2"/>
    <protectedRange sqref="A8:F10 D11:D27" name="範囲2_1_1"/>
  </protectedRange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33"/>
  <sheetViews>
    <sheetView showZeros="0" tabSelected="1" view="pageBreakPreview" zoomScaleSheetLayoutView="100" zoomScalePageLayoutView="0" workbookViewId="0" topLeftCell="A1">
      <selection activeCell="D14" sqref="D14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spans="1:6" ht="15.75" customHeight="1">
      <c r="A2" s="194" t="s">
        <v>89</v>
      </c>
      <c r="B2" s="194"/>
      <c r="C2" s="194"/>
      <c r="D2" s="194"/>
      <c r="E2" s="194"/>
      <c r="F2" s="194"/>
    </row>
    <row r="3" spans="1:6" ht="17.25" customHeight="1">
      <c r="A3" s="203" t="s">
        <v>70</v>
      </c>
      <c r="B3" s="203"/>
      <c r="C3" s="203"/>
      <c r="D3" s="203"/>
      <c r="E3" s="203"/>
      <c r="F3" s="203"/>
    </row>
    <row r="4" spans="2:6" ht="15.75" customHeight="1">
      <c r="B4" s="203" t="s">
        <v>20</v>
      </c>
      <c r="C4" s="203"/>
      <c r="D4" s="203"/>
      <c r="E4" s="33"/>
      <c r="F4" s="32"/>
    </row>
    <row r="5" spans="1:6" ht="15.75" customHeight="1">
      <c r="A5" s="86"/>
      <c r="B5" s="87" t="s">
        <v>21</v>
      </c>
      <c r="C5" s="197" t="str">
        <f>"  "&amp;'基本データ 男子'!C2</f>
        <v>  </v>
      </c>
      <c r="D5" s="197"/>
      <c r="E5" s="89"/>
      <c r="F5" s="86"/>
    </row>
    <row r="6" spans="1:6" ht="1.5" customHeight="1">
      <c r="A6" s="86"/>
      <c r="B6" s="86"/>
      <c r="C6" s="90"/>
      <c r="D6" s="91"/>
      <c r="E6" s="89"/>
      <c r="F6" s="86"/>
    </row>
    <row r="7" spans="1:6" ht="15.75" customHeight="1">
      <c r="A7" s="86"/>
      <c r="B7" s="87" t="s">
        <v>22</v>
      </c>
      <c r="C7" s="92" t="str">
        <f>"  "&amp;'基本データ 男子'!C3</f>
        <v>  </v>
      </c>
      <c r="D7" s="93" t="s">
        <v>8</v>
      </c>
      <c r="E7" s="89"/>
      <c r="F7" s="86"/>
    </row>
    <row r="8" spans="1:6" ht="1.5" customHeight="1">
      <c r="A8" s="86"/>
      <c r="B8" s="86"/>
      <c r="C8" s="90"/>
      <c r="D8" s="94"/>
      <c r="E8" s="89"/>
      <c r="F8" s="86"/>
    </row>
    <row r="9" spans="1:6" ht="15.75" customHeight="1">
      <c r="A9" s="86"/>
      <c r="B9" s="87" t="s">
        <v>23</v>
      </c>
      <c r="C9" s="95" t="str">
        <f>"  "&amp;'基本データ 男子'!C4</f>
        <v>  </v>
      </c>
      <c r="D9" s="95"/>
      <c r="E9" s="89"/>
      <c r="F9" s="86"/>
    </row>
    <row r="10" spans="1:6" ht="1.5" customHeight="1">
      <c r="A10" s="86"/>
      <c r="B10" s="86"/>
      <c r="C10" s="86"/>
      <c r="D10" s="89"/>
      <c r="E10" s="89"/>
      <c r="F10" s="86"/>
    </row>
    <row r="11" spans="1:6" ht="18.75" customHeight="1" thickBot="1">
      <c r="A11" s="86" t="s">
        <v>54</v>
      </c>
      <c r="B11" s="86"/>
      <c r="C11" s="96" t="str">
        <f>"男子"&amp;IF('基本データ 男子'!C5=0,"     ",'基本データ 男子'!C5)&amp;"名・"</f>
        <v>男子     名・</v>
      </c>
      <c r="D11" s="91" t="str">
        <f>"女子"&amp;IF('基本データ女子'!C5=0,"     ",'基本データ女子'!C5)&amp;"名"</f>
        <v>女子     名</v>
      </c>
      <c r="E11" s="94" t="str">
        <f>"　計"&amp;IF(('基本データ 男子'!C5+'基本データ女子'!C5)=0,"     ",'基本データ 男子'!C5+'基本データ女子'!C5)&amp;"名"</f>
        <v>　計     名</v>
      </c>
      <c r="F11" s="86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9" t="s">
        <v>9</v>
      </c>
      <c r="B13" s="40" t="s">
        <v>24</v>
      </c>
      <c r="C13" s="40" t="s">
        <v>6</v>
      </c>
      <c r="D13" s="40" t="s">
        <v>25</v>
      </c>
      <c r="E13" s="40" t="s">
        <v>26</v>
      </c>
      <c r="F13" s="41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81</v>
      </c>
      <c r="B14" s="50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9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81</v>
      </c>
      <c r="B15" s="51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78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81</v>
      </c>
      <c r="B16" s="51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8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81</v>
      </c>
      <c r="B17" s="51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8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81</v>
      </c>
      <c r="B18" s="51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8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81</v>
      </c>
      <c r="B19" s="51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8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 thickBot="1">
      <c r="A20" s="108" t="s">
        <v>81</v>
      </c>
      <c r="B20" s="52"/>
      <c r="C20" s="29" t="str">
        <f>IF(ISBLANK($B20),"              ",(VLOOKUP($B20,'基本データ 男子'!$A$8:$F$108,2,FALSE)))</f>
        <v>              </v>
      </c>
      <c r="D20" s="29">
        <f>IF(ISBLANK($B20),"",(VLOOKUP($B20,'基本データ 男子'!$A$8:$F$108,4,FALSE)))</f>
      </c>
      <c r="E20" s="29" t="str">
        <f>IF(ISBLANK($B20),"   ",(VLOOKUP($B20,'基本データ 男子'!$A$8:$F$108,5,FALSE)))</f>
        <v>   </v>
      </c>
      <c r="F20" s="109"/>
      <c r="I20" s="12"/>
      <c r="J20" s="5"/>
      <c r="K20" s="10"/>
      <c r="L20" s="10"/>
      <c r="M20" s="5"/>
      <c r="N20"/>
    </row>
    <row r="21" spans="1:14" s="3" customFormat="1" ht="15" customHeight="1">
      <c r="A21" s="35" t="s">
        <v>71</v>
      </c>
      <c r="B21" s="50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9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34" t="s">
        <v>71</v>
      </c>
      <c r="B22" s="51"/>
      <c r="C22" s="9" t="str">
        <f>IF(ISBLANK($B22),"              ",(VLOOKUP($B22,'基本データ 男子'!$A$8:$F$108,2,FALSE)))</f>
        <v>              </v>
      </c>
      <c r="D22" s="9">
        <f>IF(ISBLANK($B22),"",(VLOOKUP($B22,'基本データ 男子'!$A$8:$F$108,4,FALSE)))</f>
      </c>
      <c r="E22" s="9" t="str">
        <f>IF(ISBLANK($B22),"   ",(VLOOKUP($B22,'基本データ 男子'!$A$8:$F$108,5,FALSE)))</f>
        <v>   </v>
      </c>
      <c r="F22" s="78"/>
      <c r="H22" s="5"/>
      <c r="I22" s="12"/>
      <c r="J22" s="5"/>
      <c r="K22" s="10"/>
      <c r="L22" s="10"/>
      <c r="M22" s="5"/>
      <c r="N22"/>
    </row>
    <row r="23" spans="1:14" s="3" customFormat="1" ht="15" customHeight="1">
      <c r="A23" s="34" t="s">
        <v>71</v>
      </c>
      <c r="B23" s="51"/>
      <c r="C23" s="9" t="str">
        <f>IF(ISBLANK($B23),"              ",(VLOOKUP($B23,'基本データ 男子'!$A$8:$F$108,2,FALSE)))</f>
        <v>              </v>
      </c>
      <c r="D23" s="9">
        <f>IF(ISBLANK($B23),"",(VLOOKUP($B23,'基本データ 男子'!$A$8:$F$108,4,FALSE)))</f>
      </c>
      <c r="E23" s="9" t="str">
        <f>IF(ISBLANK($B23),"   ",(VLOOKUP($B23,'基本データ 男子'!$A$8:$F$108,5,FALSE)))</f>
        <v>   </v>
      </c>
      <c r="F23" s="78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34" t="s">
        <v>71</v>
      </c>
      <c r="B24" s="51"/>
      <c r="C24" s="9" t="str">
        <f>IF(ISBLANK($B24),"              ",(VLOOKUP($B24,'基本データ 男子'!$A$8:$F$108,2,FALSE)))</f>
        <v>              </v>
      </c>
      <c r="D24" s="9">
        <f>IF(ISBLANK($B24),"",(VLOOKUP($B24,'基本データ 男子'!$A$8:$F$108,4,FALSE)))</f>
      </c>
      <c r="E24" s="9" t="str">
        <f>IF(ISBLANK($B24),"   ",(VLOOKUP($B24,'基本データ 男子'!$A$8:$F$108,5,FALSE)))</f>
        <v>   </v>
      </c>
      <c r="F24" s="78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34" t="s">
        <v>71</v>
      </c>
      <c r="B25" s="51"/>
      <c r="C25" s="9" t="str">
        <f>IF(ISBLANK($B25),"              ",(VLOOKUP($B25,'基本データ 男子'!$A$8:$F$108,2,FALSE)))</f>
        <v>              </v>
      </c>
      <c r="D25" s="9">
        <f>IF(ISBLANK($B25),"",(VLOOKUP($B25,'基本データ 男子'!$A$8:$F$108,4,FALSE)))</f>
      </c>
      <c r="E25" s="9" t="str">
        <f>IF(ISBLANK($B25),"   ",(VLOOKUP($B25,'基本データ 男子'!$A$8:$F$108,5,FALSE)))</f>
        <v>   </v>
      </c>
      <c r="F25" s="78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34" t="s">
        <v>71</v>
      </c>
      <c r="B26" s="51"/>
      <c r="C26" s="9" t="str">
        <f>IF(ISBLANK($B26),"              ",(VLOOKUP($B26,'基本データ 男子'!$A$8:$F$108,2,FALSE)))</f>
        <v>              </v>
      </c>
      <c r="D26" s="9">
        <f>IF(ISBLANK($B26),"",(VLOOKUP($B26,'基本データ 男子'!$A$8:$F$108,4,FALSE)))</f>
      </c>
      <c r="E26" s="9" t="str">
        <f>IF(ISBLANK($B26),"   ",(VLOOKUP($B26,'基本データ 男子'!$A$8:$F$108,5,FALSE)))</f>
        <v>   </v>
      </c>
      <c r="F26" s="78"/>
      <c r="H26" s="5"/>
      <c r="I26" s="12"/>
      <c r="J26" s="5"/>
      <c r="K26" s="10"/>
      <c r="L26" s="10"/>
      <c r="M26" s="5"/>
      <c r="N26"/>
    </row>
    <row r="27" spans="1:14" s="3" customFormat="1" ht="15" customHeight="1" thickBot="1">
      <c r="A27" s="108" t="s">
        <v>71</v>
      </c>
      <c r="B27" s="111"/>
      <c r="C27" s="112" t="str">
        <f>IF(ISBLANK($B27),"              ",(VLOOKUP($B27,'基本データ 男子'!$A$8:$F$108,2,FALSE)))</f>
        <v>              </v>
      </c>
      <c r="D27" s="112">
        <f>IF(ISBLANK($B27),"",(VLOOKUP($B27,'基本データ 男子'!$A$8:$F$108,4,FALSE)))</f>
      </c>
      <c r="E27" s="112" t="str">
        <f>IF(ISBLANK($B27),"   ",(VLOOKUP($B27,'基本データ 男子'!$A$8:$F$108,5,FALSE)))</f>
        <v>   </v>
      </c>
      <c r="F27" s="113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35" t="s">
        <v>72</v>
      </c>
      <c r="B28" s="50"/>
      <c r="C28" s="110" t="str">
        <f>IF(ISBLANK($B28),"              ",(VLOOKUP($B28,'基本データ 男子'!$A$8:$F$108,2,FALSE)))</f>
        <v>              </v>
      </c>
      <c r="D28" s="110">
        <f>IF(ISBLANK($B28),"",(VLOOKUP($B28,'基本データ 男子'!$A$8:$F$108,4,FALSE)))</f>
      </c>
      <c r="E28" s="110" t="str">
        <f>IF(ISBLANK($B28),"   ",(VLOOKUP($B28,'基本データ 男子'!$A$8:$F$108,5,FALSE)))</f>
        <v>   </v>
      </c>
      <c r="F28" s="79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34" t="s">
        <v>72</v>
      </c>
      <c r="B29" s="51"/>
      <c r="C29" s="47" t="str">
        <f>IF(ISBLANK($B29),"              ",(VLOOKUP($B29,'基本データ 男子'!$A$8:$F$108,2,FALSE)))</f>
        <v>              </v>
      </c>
      <c r="D29" s="47">
        <f>IF(ISBLANK($B29),"",(VLOOKUP($B29,'基本データ 男子'!$A$8:$F$108,4,FALSE)))</f>
      </c>
      <c r="E29" s="47" t="str">
        <f>IF(ISBLANK($B29),"   ",(VLOOKUP($B29,'基本データ 男子'!$A$8:$F$108,5,FALSE)))</f>
        <v>   </v>
      </c>
      <c r="F29" s="78"/>
      <c r="H29" s="5"/>
      <c r="I29" s="12"/>
      <c r="J29" s="5"/>
      <c r="K29" s="10"/>
      <c r="L29" s="10"/>
      <c r="M29" s="5"/>
      <c r="N29"/>
    </row>
    <row r="30" spans="1:14" s="3" customFormat="1" ht="15" customHeight="1" thickBot="1">
      <c r="A30" s="108" t="s">
        <v>72</v>
      </c>
      <c r="B30" s="52"/>
      <c r="C30" s="112" t="str">
        <f>IF(ISBLANK($B30),"              ",(VLOOKUP($B30,'基本データ 男子'!$A$8:$F$108,2,FALSE)))</f>
        <v>              </v>
      </c>
      <c r="D30" s="112">
        <f>IF(ISBLANK($B30),"",(VLOOKUP($B30,'基本データ 男子'!$A$8:$F$108,4,FALSE)))</f>
      </c>
      <c r="E30" s="112" t="str">
        <f>IF(ISBLANK($B30),"   ",(VLOOKUP($B30,'基本データ 男子'!$A$8:$F$108,5,FALSE)))</f>
        <v>   </v>
      </c>
      <c r="F30" s="109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18" t="s">
        <v>73</v>
      </c>
      <c r="B31" s="119"/>
      <c r="C31" s="80" t="str">
        <f>IF(ISBLANK($B31),"              ",(VLOOKUP($B31,'基本データ 男子'!$A$8:$F$108,2,FALSE)))</f>
        <v>              </v>
      </c>
      <c r="D31" s="110">
        <f>IF(ISBLANK($B31),"",(VLOOKUP($B31,'基本データ 男子'!$A$8:$F$108,4,FALSE)))</f>
      </c>
      <c r="E31" s="110" t="str">
        <f>IF(ISBLANK($B31),"   ",(VLOOKUP($B31,'基本データ 男子'!$A$8:$F$108,5,FALSE)))</f>
        <v>   </v>
      </c>
      <c r="F31" s="120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35" t="s">
        <v>73</v>
      </c>
      <c r="B32" s="50"/>
      <c r="C32" s="110" t="str">
        <f>IF(ISBLANK($B32),"              ",(VLOOKUP($B32,'基本データ 男子'!$A$8:$F$108,2,FALSE)))</f>
        <v>              </v>
      </c>
      <c r="D32" s="110">
        <f>IF(ISBLANK($B32),"",(VLOOKUP($B32,'基本データ 男子'!$A$8:$F$108,4,FALSE)))</f>
      </c>
      <c r="E32" s="110" t="str">
        <f>IF(ISBLANK($B32),"   ",(VLOOKUP($B32,'基本データ 男子'!$A$8:$F$108,5,FALSE)))</f>
        <v>   </v>
      </c>
      <c r="F32" s="79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>
      <c r="A33" s="117" t="s">
        <v>73</v>
      </c>
      <c r="B33" s="61"/>
      <c r="C33" s="47" t="str">
        <f>IF(ISBLANK($B33),"              ",(VLOOKUP($B33,'基本データ 男子'!$A$8:$F$108,2,FALSE)))</f>
        <v>              </v>
      </c>
      <c r="D33" s="47">
        <f>IF(ISBLANK($B33),"",(VLOOKUP($B33,'基本データ 男子'!$A$8:$F$108,4,FALSE)))</f>
      </c>
      <c r="E33" s="47" t="str">
        <f>IF(ISBLANK($B33),"   ",(VLOOKUP($B33,'基本データ 男子'!$A$8:$F$108,5,FALSE)))</f>
        <v>   </v>
      </c>
      <c r="F33" s="84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35" t="s">
        <v>73</v>
      </c>
      <c r="B34" s="50"/>
      <c r="C34" s="110" t="str">
        <f>IF(ISBLANK($B34),"              ",(VLOOKUP($B34,'基本データ 男子'!$A$8:$F$108,2,FALSE)))</f>
        <v>              </v>
      </c>
      <c r="D34" s="110">
        <f>IF(ISBLANK($B34),"",(VLOOKUP($B34,'基本データ 男子'!$A$8:$F$108,4,FALSE)))</f>
      </c>
      <c r="E34" s="110" t="str">
        <f>IF(ISBLANK($B34),"   ",(VLOOKUP($B34,'基本データ 男子'!$A$8:$F$108,5,FALSE)))</f>
        <v>   </v>
      </c>
      <c r="F34" s="79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34" t="s">
        <v>73</v>
      </c>
      <c r="B35" s="51"/>
      <c r="C35" s="47" t="str">
        <f>IF(ISBLANK($B35),"              ",(VLOOKUP($B35,'基本データ 男子'!$A$8:$F$108,2,FALSE)))</f>
        <v>              </v>
      </c>
      <c r="D35" s="47">
        <f>IF(ISBLANK($B35),"",(VLOOKUP($B35,'基本データ 男子'!$A$8:$F$108,4,FALSE)))</f>
      </c>
      <c r="E35" s="47" t="str">
        <f>IF(ISBLANK($B35),"   ",(VLOOKUP($B35,'基本データ 男子'!$A$8:$F$108,5,FALSE)))</f>
        <v>   </v>
      </c>
      <c r="F35" s="78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34" t="s">
        <v>73</v>
      </c>
      <c r="B36" s="51"/>
      <c r="C36" s="47" t="str">
        <f>IF(ISBLANK($B36),"              ",(VLOOKUP($B36,'基本データ 男子'!$A$8:$F$108,2,FALSE)))</f>
        <v>              </v>
      </c>
      <c r="D36" s="47">
        <f>IF(ISBLANK($B36),"",(VLOOKUP($B36,'基本データ 男子'!$A$8:$F$108,4,FALSE)))</f>
      </c>
      <c r="E36" s="47" t="str">
        <f>IF(ISBLANK($B36),"   ",(VLOOKUP($B36,'基本データ 男子'!$A$8:$F$108,5,FALSE)))</f>
        <v>   </v>
      </c>
      <c r="F36" s="78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34" t="s">
        <v>73</v>
      </c>
      <c r="B37" s="51"/>
      <c r="C37" s="47" t="str">
        <f>IF(ISBLANK($B37),"              ",(VLOOKUP($B37,'基本データ 男子'!$A$8:$F$108,2,FALSE)))</f>
        <v>              </v>
      </c>
      <c r="D37" s="47">
        <f>IF(ISBLANK($B37),"",(VLOOKUP($B37,'基本データ 男子'!$A$8:$F$108,4,FALSE)))</f>
      </c>
      <c r="E37" s="47" t="str">
        <f>IF(ISBLANK($B37),"   ",(VLOOKUP($B37,'基本データ 男子'!$A$8:$F$108,5,FALSE)))</f>
        <v>   </v>
      </c>
      <c r="F37" s="78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34" t="s">
        <v>73</v>
      </c>
      <c r="B38" s="51"/>
      <c r="C38" s="47" t="str">
        <f>IF(ISBLANK($B38),"              ",(VLOOKUP($B38,'基本データ 男子'!$A$8:$F$108,2,FALSE)))</f>
        <v>              </v>
      </c>
      <c r="D38" s="47">
        <f>IF(ISBLANK($B38),"",(VLOOKUP($B38,'基本データ 男子'!$A$8:$F$108,4,FALSE)))</f>
      </c>
      <c r="E38" s="47" t="str">
        <f>IF(ISBLANK($B38),"   ",(VLOOKUP($B38,'基本データ 男子'!$A$8:$F$108,5,FALSE)))</f>
        <v>   </v>
      </c>
      <c r="F38" s="78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 thickBot="1">
      <c r="A39" s="108" t="s">
        <v>73</v>
      </c>
      <c r="B39" s="52"/>
      <c r="C39" s="112" t="str">
        <f>IF(ISBLANK($B39),"              ",(VLOOKUP($B39,'基本データ 男子'!$A$8:$F$108,2,FALSE)))</f>
        <v>              </v>
      </c>
      <c r="D39" s="112">
        <f>IF(ISBLANK($B39),"",(VLOOKUP($B39,'基本データ 男子'!$A$8:$F$108,4,FALSE)))</f>
      </c>
      <c r="E39" s="112" t="str">
        <f>IF(ISBLANK($B39),"   ",(VLOOKUP($B39,'基本データ 男子'!$A$8:$F$108,5,FALSE)))</f>
        <v>   </v>
      </c>
      <c r="F39" s="109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35" t="s">
        <v>74</v>
      </c>
      <c r="B40" s="50"/>
      <c r="C40" s="110" t="str">
        <f>IF(ISBLANK($B40),"              ",(VLOOKUP($B40,'基本データ 男子'!$A$8:$F$108,2,FALSE)))</f>
        <v>              </v>
      </c>
      <c r="D40" s="110">
        <f>IF(ISBLANK($B40),"",(VLOOKUP($B40,'基本データ 男子'!$A$8:$F$108,4,FALSE)))</f>
      </c>
      <c r="E40" s="110" t="str">
        <f>IF(ISBLANK($B40),"   ",(VLOOKUP($B40,'基本データ 男子'!$A$8:$F$108,5,FALSE)))</f>
        <v>   </v>
      </c>
      <c r="F40" s="79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34" t="s">
        <v>74</v>
      </c>
      <c r="B41" s="51"/>
      <c r="C41" s="47" t="str">
        <f>IF(ISBLANK($B41),"              ",(VLOOKUP($B41,'基本データ 男子'!$A$8:$F$108,2,FALSE)))</f>
        <v>              </v>
      </c>
      <c r="D41" s="47">
        <f>IF(ISBLANK($B41),"",(VLOOKUP($B41,'基本データ 男子'!$A$8:$F$108,4,FALSE)))</f>
      </c>
      <c r="E41" s="47" t="str">
        <f>IF(ISBLANK($B41),"   ",(VLOOKUP($B41,'基本データ 男子'!$A$8:$F$108,5,FALSE)))</f>
        <v>   </v>
      </c>
      <c r="F41" s="78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34" t="s">
        <v>74</v>
      </c>
      <c r="B42" s="51"/>
      <c r="C42" s="47" t="str">
        <f>IF(ISBLANK($B42),"              ",(VLOOKUP($B42,'基本データ 男子'!$A$8:$F$108,2,FALSE)))</f>
        <v>              </v>
      </c>
      <c r="D42" s="47">
        <f>IF(ISBLANK($B42),"",(VLOOKUP($B42,'基本データ 男子'!$A$8:$F$108,4,FALSE)))</f>
      </c>
      <c r="E42" s="47" t="str">
        <f>IF(ISBLANK($B42),"   ",(VLOOKUP($B42,'基本データ 男子'!$A$8:$F$108,5,FALSE)))</f>
        <v>   </v>
      </c>
      <c r="F42" s="78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34" t="s">
        <v>74</v>
      </c>
      <c r="B43" s="51"/>
      <c r="C43" s="47" t="str">
        <f>IF(ISBLANK($B43),"              ",(VLOOKUP($B43,'基本データ 男子'!$A$8:$F$108,2,FALSE)))</f>
        <v>              </v>
      </c>
      <c r="D43" s="47">
        <f>IF(ISBLANK($B43),"",(VLOOKUP($B43,'基本データ 男子'!$A$8:$F$108,4,FALSE)))</f>
      </c>
      <c r="E43" s="47" t="str">
        <f>IF(ISBLANK($B43),"   ",(VLOOKUP($B43,'基本データ 男子'!$A$8:$F$108,5,FALSE)))</f>
        <v>   </v>
      </c>
      <c r="F43" s="78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34" t="s">
        <v>74</v>
      </c>
      <c r="B44" s="51"/>
      <c r="C44" s="47" t="str">
        <f>IF(ISBLANK($B44),"              ",(VLOOKUP($B44,'基本データ 男子'!$A$8:$F$108,2,FALSE)))</f>
        <v>              </v>
      </c>
      <c r="D44" s="47">
        <f>IF(ISBLANK($B44),"",(VLOOKUP($B44,'基本データ 男子'!$A$8:$F$108,4,FALSE)))</f>
      </c>
      <c r="E44" s="47" t="str">
        <f>IF(ISBLANK($B44),"   ",(VLOOKUP($B44,'基本データ 男子'!$A$8:$F$108,5,FALSE)))</f>
        <v>   </v>
      </c>
      <c r="F44" s="78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 thickBot="1">
      <c r="A45" s="108" t="s">
        <v>74</v>
      </c>
      <c r="B45" s="52"/>
      <c r="C45" s="112" t="str">
        <f>IF(ISBLANK($B45),"              ",(VLOOKUP($B45,'基本データ 男子'!$A$8:$F$108,2,FALSE)))</f>
        <v>              </v>
      </c>
      <c r="D45" s="112">
        <f>IF(ISBLANK($B45),"",(VLOOKUP($B45,'基本データ 男子'!$A$8:$F$108,4,FALSE)))</f>
      </c>
      <c r="E45" s="112" t="str">
        <f>IF(ISBLANK($B45),"   ",(VLOOKUP($B45,'基本データ 男子'!$A$8:$F$108,5,FALSE)))</f>
        <v>   </v>
      </c>
      <c r="F45" s="109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35"/>
      <c r="B46" s="50"/>
      <c r="C46" s="80" t="str">
        <f>IF(ISBLANK($B46),"              ",(VLOOKUP($B46,'基本データ 男子'!$A$8:$F$108,2,FALSE)))</f>
        <v>              </v>
      </c>
      <c r="D46" s="201">
        <f>IF(ISBLANK($B46),"",(VLOOKUP($B46,'基本データ 男子'!$A$8:$F$108,4,FALSE)))</f>
      </c>
      <c r="E46" s="37" t="str">
        <f>IF(ISBLANK($B46),"   ",(VLOOKUP($B46,'基本データ 男子'!$A$8:$F$108,5,FALSE)))</f>
        <v>   </v>
      </c>
      <c r="F46" s="199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35"/>
      <c r="B47" s="51"/>
      <c r="C47" s="81" t="str">
        <f>IF(ISBLANK($B47),"              ",(VLOOKUP($B47,'基本データ 男子'!$A$8:$F$108,2,FALSE)))</f>
        <v>              </v>
      </c>
      <c r="D47" s="201">
        <f>IF(ISBLANK($B47),"",(VLOOKUP($B47,'基本データ 男子'!$A$8:$F$108,4,FALSE)))</f>
      </c>
      <c r="E47" s="9" t="str">
        <f>IF(ISBLANK($B47),"   ",(VLOOKUP($B47,'基本データ 男子'!$A$8:$F$108,5,FALSE)))</f>
        <v>   </v>
      </c>
      <c r="F47" s="199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196" t="s">
        <v>75</v>
      </c>
      <c r="B48" s="51"/>
      <c r="C48" s="81" t="str">
        <f>IF(ISBLANK($B48),"              ",(VLOOKUP($B48,'基本データ 男子'!$A$8:$F$108,2,FALSE)))</f>
        <v>              </v>
      </c>
      <c r="D48" s="201">
        <f>IF(ISBLANK($B48),"",(VLOOKUP($B48,'基本データ 男子'!$A$8:$F$108,4,FALSE)))</f>
      </c>
      <c r="E48" s="9" t="str">
        <f>IF(ISBLANK($B48),"   ",(VLOOKUP($B48,'基本データ 男子'!$A$8:$F$108,5,FALSE)))</f>
        <v>   </v>
      </c>
      <c r="F48" s="199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96"/>
      <c r="B49" s="51"/>
      <c r="C49" s="81" t="str">
        <f>IF(ISBLANK($B49),"              ",(VLOOKUP($B49,'基本データ 男子'!$A$8:$F$108,2,FALSE)))</f>
        <v>              </v>
      </c>
      <c r="D49" s="201">
        <f>IF(ISBLANK($B49),"",(VLOOKUP($B49,'基本データ 男子'!$A$8:$F$108,4,FALSE)))</f>
      </c>
      <c r="E49" s="9" t="str">
        <f>IF(ISBLANK($B49),"   ",(VLOOKUP($B49,'基本データ 男子'!$A$8:$F$108,5,FALSE)))</f>
        <v>   </v>
      </c>
      <c r="F49" s="199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35"/>
      <c r="B50" s="51"/>
      <c r="C50" s="81" t="str">
        <f>IF(ISBLANK($B50),"              ",(VLOOKUP($B50,'基本データ 男子'!$A$8:$F$108,2,FALSE)))</f>
        <v>              </v>
      </c>
      <c r="D50" s="201">
        <f>IF(ISBLANK($B50),"",(VLOOKUP($B50,'基本データ 男子'!$A$8:$F$108,4,FALSE)))</f>
      </c>
      <c r="E50" s="9" t="str">
        <f>IF(ISBLANK($B50),"   ",(VLOOKUP($B50,'基本データ 男子'!$A$8:$F$108,5,FALSE)))</f>
        <v>   </v>
      </c>
      <c r="F50" s="199"/>
      <c r="H50" s="5"/>
      <c r="I50" s="12"/>
      <c r="J50" s="5"/>
      <c r="K50" s="10"/>
      <c r="L50" s="10"/>
      <c r="M50" s="5"/>
      <c r="N50"/>
    </row>
    <row r="51" spans="1:14" s="3" customFormat="1" ht="14.25" customHeight="1" thickBot="1">
      <c r="A51" s="36"/>
      <c r="B51" s="52"/>
      <c r="C51" s="82" t="str">
        <f>IF(ISBLANK($B51),"              ",(VLOOKUP($B51,'基本データ 男子'!$A$8:$F$108,2,FALSE)))</f>
        <v>              </v>
      </c>
      <c r="D51" s="202">
        <f>IF(ISBLANK($B51),"",(VLOOKUP($B51,'基本データ 男子'!$A$8:$F$108,4,FALSE)))</f>
      </c>
      <c r="E51" s="29" t="str">
        <f>IF(ISBLANK($B51),"   ",(VLOOKUP($B51,'基本データ 男子'!$A$8:$F$108,5,FALSE)))</f>
        <v>   </v>
      </c>
      <c r="F51" s="206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34"/>
      <c r="B52" s="51"/>
      <c r="C52" s="81" t="str">
        <f>IF(ISBLANK($B52),"              ",(VLOOKUP($B52,'基本データ 男子'!$A$8:$F$108,2,FALSE)))</f>
        <v>              </v>
      </c>
      <c r="D52" s="200">
        <f>IF(ISBLANK($B52),"",(VLOOKUP($B52,'基本データ 男子'!$A$8:$F$108,4,FALSE)))</f>
      </c>
      <c r="E52" s="9" t="str">
        <f>IF(ISBLANK($B52),"   ",(VLOOKUP($B52,'基本データ 男子'!$A$8:$F$108,5,FALSE)))</f>
        <v>   </v>
      </c>
      <c r="F52" s="198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35"/>
      <c r="B53" s="51"/>
      <c r="C53" s="81" t="str">
        <f>IF(ISBLANK($B53),"              ",(VLOOKUP($B53,'基本データ 男子'!$A$8:$F$108,2,FALSE)))</f>
        <v>              </v>
      </c>
      <c r="D53" s="201">
        <f>IF(ISBLANK($B53),"",(VLOOKUP($B53,'基本データ 男子'!$A$8:$F$108,4,FALSE)))</f>
      </c>
      <c r="E53" s="9" t="str">
        <f>IF(ISBLANK($B53),"   ",(VLOOKUP($B53,'基本データ 男子'!$A$8:$F$108,5,FALSE)))</f>
        <v>   </v>
      </c>
      <c r="F53" s="199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196" t="s">
        <v>51</v>
      </c>
      <c r="B54" s="51"/>
      <c r="C54" s="81" t="str">
        <f>IF(ISBLANK($B54),"              ",(VLOOKUP($B54,'基本データ 男子'!$A$8:$F$108,2,FALSE)))</f>
        <v>              </v>
      </c>
      <c r="D54" s="201">
        <f>IF(ISBLANK($B54),"",(VLOOKUP($B54,'基本データ 男子'!$A$8:$F$108,4,FALSE)))</f>
      </c>
      <c r="E54" s="9" t="str">
        <f>IF(ISBLANK($B54),"   ",(VLOOKUP($B54,'基本データ 男子'!$A$8:$F$108,5,FALSE)))</f>
        <v>   </v>
      </c>
      <c r="F54" s="199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196"/>
      <c r="B55" s="51"/>
      <c r="C55" s="81" t="str">
        <f>IF(ISBLANK($B55),"              ",(VLOOKUP($B55,'基本データ 男子'!$A$8:$F$108,2,FALSE)))</f>
        <v>              </v>
      </c>
      <c r="D55" s="201">
        <f>IF(ISBLANK($B55),"",(VLOOKUP($B55,'基本データ 男子'!$A$8:$F$108,4,FALSE)))</f>
      </c>
      <c r="E55" s="9" t="str">
        <f>IF(ISBLANK($B55),"   ",(VLOOKUP($B55,'基本データ 男子'!$A$8:$F$108,5,FALSE)))</f>
        <v>   </v>
      </c>
      <c r="F55" s="199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35"/>
      <c r="B56" s="51"/>
      <c r="C56" s="81" t="str">
        <f>IF(ISBLANK($B56),"              ",(VLOOKUP($B56,'基本データ 男子'!$A$8:$F$108,2,FALSE)))</f>
        <v>              </v>
      </c>
      <c r="D56" s="201">
        <f>IF(ISBLANK($B56),"",(VLOOKUP($B56,'基本データ 男子'!$A$8:$F$108,4,FALSE)))</f>
      </c>
      <c r="E56" s="9" t="str">
        <f>IF(ISBLANK($B56),"   ",(VLOOKUP($B56,'基本データ 男子'!$A$8:$F$108,5,FALSE)))</f>
        <v>   </v>
      </c>
      <c r="F56" s="199"/>
      <c r="H56" s="5"/>
      <c r="I56" s="12"/>
      <c r="J56" s="5"/>
      <c r="K56" s="10"/>
      <c r="L56" s="10"/>
      <c r="M56" s="5"/>
      <c r="N56"/>
    </row>
    <row r="57" spans="1:14" s="3" customFormat="1" ht="14.25" customHeight="1" thickBot="1">
      <c r="A57" s="35"/>
      <c r="B57" s="51"/>
      <c r="C57" s="83" t="str">
        <f>IF(ISBLANK($B57),"              ",(VLOOKUP($B57,'基本データ 男子'!$A$8:$F$108,2,FALSE)))</f>
        <v>              </v>
      </c>
      <c r="D57" s="201">
        <f>IF(ISBLANK($B57),"",(VLOOKUP($B57,'基本データ 男子'!$A$8:$F$108,4,FALSE)))</f>
      </c>
      <c r="E57" s="9" t="str">
        <f>IF(ISBLANK($B57),"   ",(VLOOKUP($B57,'基本データ 男子'!$A$8:$F$108,5,FALSE)))</f>
        <v>   </v>
      </c>
      <c r="F57" s="199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103" t="s">
        <v>76</v>
      </c>
      <c r="B58" s="55"/>
      <c r="C58" s="56" t="str">
        <f>IF(ISBLANK($B58),"              ",(VLOOKUP($B58,'基本データ 男子'!$A$8:$F$108,2,FALSE)))</f>
        <v>              </v>
      </c>
      <c r="D58" s="56">
        <f>IF(ISBLANK($B58),"",(VLOOKUP($B58,'基本データ 男子'!$A$8:$F$108,4,FALSE)))</f>
      </c>
      <c r="E58" s="56" t="str">
        <f>IF(ISBLANK($B58),"   ",(VLOOKUP($B58,'基本データ 男子'!$A$8:$F$108,5,FALSE)))</f>
        <v>   </v>
      </c>
      <c r="F58" s="85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104" t="s">
        <v>76</v>
      </c>
      <c r="B59" s="73"/>
      <c r="C59" s="47" t="str">
        <f>IF(ISBLANK($B59),"              ",(VLOOKUP($B59,'基本データ 男子'!$A$8:$F$108,2,FALSE)))</f>
        <v>              </v>
      </c>
      <c r="D59" s="47">
        <f>IF(ISBLANK($B59),"",(VLOOKUP($B59,'基本データ 男子'!$A$8:$F$108,4,FALSE)))</f>
      </c>
      <c r="E59" s="47" t="str">
        <f>IF(ISBLANK($B59),"   ",(VLOOKUP($B59,'基本データ 男子'!$A$8:$F$108,5,FALSE)))</f>
        <v>   </v>
      </c>
      <c r="F59" s="64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60" t="s">
        <v>76</v>
      </c>
      <c r="B60" s="70"/>
      <c r="C60" s="71" t="str">
        <f>IF(ISBLANK($B60),"              ",(VLOOKUP($B60,'基本データ 男子'!$A$8:$F$108,2,FALSE)))</f>
        <v>              </v>
      </c>
      <c r="D60" s="71">
        <f>IF(ISBLANK($B60),"",(VLOOKUP($B60,'基本データ 男子'!$A$8:$F$108,4,FALSE)))</f>
      </c>
      <c r="E60" s="71" t="str">
        <f>IF(ISBLANK($B60),"   ",(VLOOKUP($B60,'基本データ 男子'!$A$8:$F$108,5,FALSE)))</f>
        <v>   </v>
      </c>
      <c r="F60" s="72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5" t="s">
        <v>76</v>
      </c>
      <c r="B61" s="53"/>
      <c r="C61" s="44" t="str">
        <f>IF(ISBLANK($B61),"              ",(VLOOKUP($B61,'基本データ 男子'!$A$8:$F$108,2,FALSE)))</f>
        <v>              </v>
      </c>
      <c r="D61" s="44">
        <f>IF(ISBLANK($B61),"",(VLOOKUP($B61,'基本データ 男子'!$A$8:$F$108,4,FALSE)))</f>
      </c>
      <c r="E61" s="44" t="str">
        <f>IF(ISBLANK($B61),"   ",(VLOOKUP($B61,'基本データ 男子'!$A$8:$F$108,5,FALSE)))</f>
        <v>   </v>
      </c>
      <c r="F61" s="64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60" t="s">
        <v>76</v>
      </c>
      <c r="B62" s="53"/>
      <c r="C62" s="44" t="str">
        <f>IF(ISBLANK($B62),"              ",(VLOOKUP($B62,'基本データ 男子'!$A$8:$F$108,2,FALSE)))</f>
        <v>              </v>
      </c>
      <c r="D62" s="44">
        <f>IF(ISBLANK($B62),"",(VLOOKUP($B62,'基本データ 男子'!$A$8:$F$108,4,FALSE)))</f>
      </c>
      <c r="E62" s="44" t="str">
        <f>IF(ISBLANK($B62),"   ",(VLOOKUP($B62,'基本データ 男子'!$A$8:$F$108,5,FALSE)))</f>
        <v>   </v>
      </c>
      <c r="F62" s="64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69" t="s">
        <v>76</v>
      </c>
      <c r="B63" s="53"/>
      <c r="C63" s="44" t="str">
        <f>IF(ISBLANK($B63),"              ",(VLOOKUP($B63,'基本データ 男子'!$A$8:$F$108,2,FALSE)))</f>
        <v>              </v>
      </c>
      <c r="D63" s="44">
        <f>IF(ISBLANK($B63),"",(VLOOKUP($B63,'基本データ 男子'!$A$8:$F$108,4,FALSE)))</f>
      </c>
      <c r="E63" s="44" t="str">
        <f>IF(ISBLANK($B63),"   ",(VLOOKUP($B63,'基本データ 男子'!$A$8:$F$108,5,FALSE)))</f>
        <v>   </v>
      </c>
      <c r="F63" s="64"/>
      <c r="H63" s="5"/>
      <c r="I63" s="12"/>
      <c r="J63" s="5"/>
      <c r="K63" s="10"/>
      <c r="L63" s="10"/>
      <c r="M63" s="5"/>
      <c r="N63"/>
    </row>
    <row r="64" spans="1:14" s="3" customFormat="1" ht="15" customHeight="1" thickBot="1">
      <c r="A64" s="57" t="s">
        <v>76</v>
      </c>
      <c r="B64" s="58"/>
      <c r="C64" s="49" t="str">
        <f>IF(ISBLANK($B64),"              ",(VLOOKUP($B64,'基本データ 男子'!$A$8:$F$108,2,FALSE)))</f>
        <v>              </v>
      </c>
      <c r="D64" s="49">
        <f>IF(ISBLANK($B64),"",(VLOOKUP($B64,'基本データ 男子'!$A$8:$F$108,4,FALSE)))</f>
      </c>
      <c r="E64" s="49" t="str">
        <f>IF(ISBLANK($B64),"   ",(VLOOKUP($B64,'基本データ 男子'!$A$8:$F$108,5,FALSE)))</f>
        <v>   </v>
      </c>
      <c r="F64" s="62"/>
      <c r="H64" s="5"/>
      <c r="I64" s="12"/>
      <c r="J64" s="5"/>
      <c r="K64" s="10"/>
      <c r="L64" s="10"/>
      <c r="M64" s="5"/>
      <c r="N64"/>
    </row>
    <row r="65" spans="1:14" s="3" customFormat="1" ht="15" customHeight="1">
      <c r="A65" s="5" t="s">
        <v>82</v>
      </c>
      <c r="B65" s="8"/>
      <c r="C65" s="8"/>
      <c r="D65" s="30"/>
      <c r="E65" s="30"/>
      <c r="F65" s="8"/>
      <c r="G65" s="8"/>
      <c r="H65" s="5"/>
      <c r="I65" s="12"/>
      <c r="J65" s="5"/>
      <c r="K65" s="10"/>
      <c r="L65" s="10"/>
      <c r="M65" s="5"/>
      <c r="N65"/>
    </row>
    <row r="66" spans="1:6" ht="5.25" customHeight="1">
      <c r="A66" s="5"/>
      <c r="B66" s="5"/>
      <c r="C66" s="5"/>
      <c r="D66" s="10"/>
      <c r="E66" s="10"/>
      <c r="F66" s="5"/>
    </row>
    <row r="67" spans="1:6" ht="15.75" customHeight="1">
      <c r="A67" s="195" t="str">
        <f>A2</f>
        <v>ﾄﾗｲｱﾙTAKAOKA2017～第11回高岡市中学校運動部新人強化練習記録会～</v>
      </c>
      <c r="B67" s="195" t="str">
        <f>A2</f>
        <v>ﾄﾗｲｱﾙTAKAOKA2017～第11回高岡市中学校運動部新人強化練習記録会～</v>
      </c>
      <c r="C67" s="195"/>
      <c r="D67" s="195"/>
      <c r="E67" s="195"/>
      <c r="F67" s="195"/>
    </row>
    <row r="68" spans="1:6" ht="17.25" customHeight="1">
      <c r="A68" s="203" t="str">
        <f>A3</f>
        <v>兼富山県駅伝高岡市代表選手(中学生)１次選考会</v>
      </c>
      <c r="B68" s="204"/>
      <c r="C68" s="204"/>
      <c r="D68" s="204"/>
      <c r="E68" s="204"/>
      <c r="F68" s="204"/>
    </row>
    <row r="69" spans="2:6" ht="15" customHeight="1">
      <c r="B69" s="203" t="str">
        <f>B4</f>
        <v>参加申込書</v>
      </c>
      <c r="C69" s="205"/>
      <c r="D69" s="205"/>
      <c r="E69" s="33"/>
      <c r="F69" s="32"/>
    </row>
    <row r="70" spans="1:6" ht="15.75" customHeight="1">
      <c r="A70" s="86"/>
      <c r="B70" s="87" t="s">
        <v>21</v>
      </c>
      <c r="C70" s="197" t="str">
        <f>C5</f>
        <v>  </v>
      </c>
      <c r="D70" s="197"/>
      <c r="E70" s="89"/>
      <c r="F70" s="86"/>
    </row>
    <row r="71" spans="1:6" ht="3" customHeight="1">
      <c r="A71" s="86"/>
      <c r="B71" s="86"/>
      <c r="C71" s="90"/>
      <c r="D71" s="91"/>
      <c r="E71" s="89"/>
      <c r="F71" s="86"/>
    </row>
    <row r="72" spans="1:6" ht="15.75" customHeight="1">
      <c r="A72" s="86"/>
      <c r="B72" s="87" t="s">
        <v>22</v>
      </c>
      <c r="C72" s="97" t="str">
        <f>C7</f>
        <v>  </v>
      </c>
      <c r="D72" s="93" t="s">
        <v>8</v>
      </c>
      <c r="E72" s="89"/>
      <c r="F72" s="86"/>
    </row>
    <row r="73" spans="1:6" ht="3.75" customHeight="1">
      <c r="A73" s="86"/>
      <c r="B73" s="86"/>
      <c r="C73" s="90"/>
      <c r="D73" s="94"/>
      <c r="E73" s="89"/>
      <c r="F73" s="86"/>
    </row>
    <row r="74" spans="1:6" ht="15.75" customHeight="1">
      <c r="A74" s="86"/>
      <c r="B74" s="87" t="s">
        <v>23</v>
      </c>
      <c r="C74" s="88" t="str">
        <f>"  "&amp;'基本データ女子'!C4</f>
        <v>  </v>
      </c>
      <c r="D74" s="95"/>
      <c r="E74" s="89"/>
      <c r="F74" s="86"/>
    </row>
    <row r="75" spans="1:6" ht="3.75" customHeight="1">
      <c r="A75" s="98"/>
      <c r="B75" s="98"/>
      <c r="C75" s="98"/>
      <c r="D75" s="99"/>
      <c r="E75" s="99"/>
      <c r="F75" s="98"/>
    </row>
    <row r="76" spans="1:6" ht="13.5" customHeight="1">
      <c r="A76" s="98" t="s">
        <v>53</v>
      </c>
      <c r="B76" s="98"/>
      <c r="C76" s="100" t="str">
        <f>C11</f>
        <v>男子     名・</v>
      </c>
      <c r="D76" s="101" t="str">
        <f>D11</f>
        <v>女子     名</v>
      </c>
      <c r="E76" s="102" t="str">
        <f>E11</f>
        <v>　計     名</v>
      </c>
      <c r="F76" s="98"/>
    </row>
    <row r="77" spans="1:6" ht="3.75" customHeight="1" thickBot="1">
      <c r="A77" s="5"/>
      <c r="B77" s="5"/>
      <c r="C77" s="5"/>
      <c r="D77" s="10"/>
      <c r="E77" s="10"/>
      <c r="F77" s="45"/>
    </row>
    <row r="78" spans="1:14" s="4" customFormat="1" ht="19.5" customHeight="1" thickBot="1">
      <c r="A78" s="39" t="s">
        <v>9</v>
      </c>
      <c r="B78" s="40" t="s">
        <v>24</v>
      </c>
      <c r="C78" s="40" t="s">
        <v>6</v>
      </c>
      <c r="D78" s="40" t="s">
        <v>25</v>
      </c>
      <c r="E78" s="40" t="s">
        <v>26</v>
      </c>
      <c r="F78" s="41" t="s">
        <v>27</v>
      </c>
      <c r="G78" s="30"/>
      <c r="H78" s="30"/>
      <c r="I78" s="8"/>
      <c r="J78" s="30"/>
      <c r="K78" s="30"/>
      <c r="L78" s="30"/>
      <c r="M78" s="30"/>
      <c r="N78" s="30"/>
    </row>
    <row r="79" spans="1:14" s="3" customFormat="1" ht="15" customHeight="1" thickTop="1">
      <c r="A79" s="48" t="s">
        <v>80</v>
      </c>
      <c r="B79" s="50"/>
      <c r="C79" s="37" t="str">
        <f>IF(ISBLANK($B79),"              ",(VLOOKUP($B79,'基本データ女子'!$A$8:$F$109,2,FALSE)))</f>
        <v>              </v>
      </c>
      <c r="D79" s="37">
        <f>IF(ISBLANK($B79),"",(VLOOKUP($B79,'基本データ女子'!$A$8:$F$109,4,FALSE)))</f>
      </c>
      <c r="E79" s="37" t="str">
        <f>IF(ISBLANK($B79),"   ",(VLOOKUP($B79,'基本データ女子'!$A$8:$F$109,5,FALSE)))</f>
        <v>   </v>
      </c>
      <c r="F79" s="79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48" t="s">
        <v>80</v>
      </c>
      <c r="B80" s="51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8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48" t="s">
        <v>80</v>
      </c>
      <c r="B81" s="51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8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48" t="s">
        <v>80</v>
      </c>
      <c r="B82" s="51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8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48" t="s">
        <v>80</v>
      </c>
      <c r="B83" s="51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8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48" t="s">
        <v>80</v>
      </c>
      <c r="B84" s="51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8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 thickBot="1">
      <c r="A85" s="115" t="s">
        <v>80</v>
      </c>
      <c r="B85" s="52"/>
      <c r="C85" s="29" t="str">
        <f>IF(ISBLANK($B85),"              ",(VLOOKUP($B85,'基本データ女子'!$A$8:$F$109,2,FALSE)))</f>
        <v>              </v>
      </c>
      <c r="D85" s="29">
        <f>IF(ISBLANK($B85),"",(VLOOKUP($B85,'基本データ女子'!$A$8:$F$109,4,FALSE)))</f>
      </c>
      <c r="E85" s="29" t="str">
        <f>IF(ISBLANK($B85),"   ",(VLOOKUP($B85,'基本データ女子'!$A$8:$F$109,5,FALSE)))</f>
        <v>   </v>
      </c>
      <c r="F85" s="109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114" t="s">
        <v>28</v>
      </c>
      <c r="B86" s="50"/>
      <c r="C86" s="186" t="str">
        <f>IF(ISBLANK($B86),"              ",(VLOOKUP($B86,'基本データ女子'!$A$8:$F$109,2,FALSE)))</f>
        <v>              </v>
      </c>
      <c r="D86" s="37">
        <f>IF(ISBLANK($B86),"",(VLOOKUP($B86,'基本データ女子'!$A$8:$F$109,4,FALSE)))</f>
      </c>
      <c r="E86" s="37" t="str">
        <f>IF(ISBLANK($B86),"   ",(VLOOKUP($B86,'基本データ女子'!$A$8:$F$109,5,FALSE)))</f>
        <v>   </v>
      </c>
      <c r="F86" s="79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48" t="s">
        <v>28</v>
      </c>
      <c r="B87" s="51"/>
      <c r="C87" s="9" t="str">
        <f>IF(ISBLANK($B87),"              ",(VLOOKUP($B87,'基本データ女子'!$A$8:$F$109,2,FALSE)))</f>
        <v>              </v>
      </c>
      <c r="D87" s="9">
        <f>IF(ISBLANK($B87),"",(VLOOKUP($B87,'基本データ女子'!$A$8:$F$109,4,FALSE)))</f>
      </c>
      <c r="E87" s="9" t="str">
        <f>IF(ISBLANK($B87),"   ",(VLOOKUP($B87,'基本データ女子'!$A$8:$F$109,5,FALSE)))</f>
        <v>   </v>
      </c>
      <c r="F87" s="78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>
      <c r="A88" s="48" t="s">
        <v>28</v>
      </c>
      <c r="B88" s="51"/>
      <c r="C88" s="9" t="str">
        <f>IF(ISBLANK($B88),"              ",(VLOOKUP($B88,'基本データ女子'!$A$8:$F$109,2,FALSE)))</f>
        <v>              </v>
      </c>
      <c r="D88" s="9">
        <f>IF(ISBLANK($B88),"",(VLOOKUP($B88,'基本データ女子'!$A$8:$F$109,4,FALSE)))</f>
      </c>
      <c r="E88" s="9" t="str">
        <f>IF(ISBLANK($B88),"   ",(VLOOKUP($B88,'基本データ女子'!$A$8:$F$109,5,FALSE)))</f>
        <v>   </v>
      </c>
      <c r="F88" s="78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48" t="s">
        <v>28</v>
      </c>
      <c r="B89" s="51"/>
      <c r="C89" s="9" t="str">
        <f>IF(ISBLANK($B89),"              ",(VLOOKUP($B89,'基本データ女子'!$A$8:$F$109,2,FALSE)))</f>
        <v>              </v>
      </c>
      <c r="D89" s="9">
        <f>IF(ISBLANK($B89),"",(VLOOKUP($B89,'基本データ女子'!$A$8:$F$109,4,FALSE)))</f>
      </c>
      <c r="E89" s="9" t="str">
        <f>IF(ISBLANK($B89),"   ",(VLOOKUP($B89,'基本データ女子'!$A$8:$F$109,5,FALSE)))</f>
        <v>   </v>
      </c>
      <c r="F89" s="78"/>
      <c r="G89" s="8"/>
      <c r="H89" s="8"/>
      <c r="I89" s="8"/>
      <c r="J89" s="8"/>
      <c r="K89" s="8"/>
      <c r="L89" s="8"/>
      <c r="M89" s="8"/>
      <c r="N89" s="8"/>
    </row>
    <row r="90" spans="1:14" s="3" customFormat="1" ht="15" customHeight="1">
      <c r="A90" s="48" t="s">
        <v>28</v>
      </c>
      <c r="B90" s="61"/>
      <c r="C90" s="38" t="str">
        <f>IF(ISBLANK($B90),"              ",(VLOOKUP($B90,'基本データ女子'!$A$8:$F$109,2,FALSE)))</f>
        <v>              </v>
      </c>
      <c r="D90" s="38">
        <f>IF(ISBLANK($B90),"",(VLOOKUP($B90,'基本データ女子'!$A$8:$F$109,4,FALSE)))</f>
      </c>
      <c r="E90" s="38" t="str">
        <f>IF(ISBLANK($B90),"   ",(VLOOKUP($B90,'基本データ女子'!$A$8:$F$109,5,FALSE)))</f>
        <v>   </v>
      </c>
      <c r="F90" s="84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48" t="s">
        <v>28</v>
      </c>
      <c r="B91" s="50"/>
      <c r="C91" s="37" t="str">
        <f>IF(ISBLANK($B91),"              ",(VLOOKUP($B91,'基本データ女子'!$A$8:$F$109,2,FALSE)))</f>
        <v>              </v>
      </c>
      <c r="D91" s="37">
        <f>IF(ISBLANK($B91),"",(VLOOKUP($B91,'基本データ女子'!$A$8:$F$109,4,FALSE)))</f>
      </c>
      <c r="E91" s="37" t="str">
        <f>IF(ISBLANK($B91),"   ",(VLOOKUP($B91,'基本データ女子'!$A$8:$F$109,5,FALSE)))</f>
        <v>   </v>
      </c>
      <c r="F91" s="79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 thickBot="1">
      <c r="A92" s="115" t="s">
        <v>28</v>
      </c>
      <c r="B92" s="52"/>
      <c r="C92" s="29" t="str">
        <f>IF(ISBLANK($B92),"              ",(VLOOKUP($B92,'基本データ女子'!$A$8:$F$109,2,FALSE)))</f>
        <v>              </v>
      </c>
      <c r="D92" s="29">
        <f>IF(ISBLANK($B92),"",(VLOOKUP($B92,'基本データ女子'!$A$8:$F$109,4,FALSE)))</f>
      </c>
      <c r="E92" s="29" t="str">
        <f>IF(ISBLANK($B92),"   ",(VLOOKUP($B92,'基本データ女子'!$A$8:$F$109,5,FALSE)))</f>
        <v>   </v>
      </c>
      <c r="F92" s="109"/>
      <c r="G92" s="8"/>
      <c r="H92" s="8"/>
      <c r="I92" s="26"/>
      <c r="J92" s="27"/>
      <c r="K92" s="28"/>
      <c r="L92" s="28"/>
      <c r="M92" s="8"/>
      <c r="N92" s="8"/>
    </row>
    <row r="93" spans="1:14" s="3" customFormat="1" ht="15" customHeight="1">
      <c r="A93" s="114" t="s">
        <v>55</v>
      </c>
      <c r="B93" s="50"/>
      <c r="C93" s="170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79"/>
      <c r="I93" s="12"/>
      <c r="J93" s="5"/>
      <c r="K93" s="10"/>
      <c r="L93" s="10"/>
      <c r="M93" s="5"/>
      <c r="N93"/>
    </row>
    <row r="94" spans="1:14" s="3" customFormat="1" ht="15" customHeight="1">
      <c r="A94" s="48" t="s">
        <v>55</v>
      </c>
      <c r="B94" s="51"/>
      <c r="C94" s="81" t="str">
        <f>IF(ISBLANK($B94),"              ",(VLOOKUP($B94,'基本データ女子'!$A$8:$F$109,2,FALSE)))</f>
        <v>              </v>
      </c>
      <c r="D94" s="9">
        <f>IF(ISBLANK($B94),"",(VLOOKUP($B94,'基本データ女子'!$A$8:$F$109,4,FALSE)))</f>
      </c>
      <c r="E94" s="9" t="str">
        <f>IF(ISBLANK($B94),"   ",(VLOOKUP($B94,'基本データ女子'!$A$8:$F$109,5,FALSE)))</f>
        <v>   </v>
      </c>
      <c r="F94" s="78"/>
      <c r="H94" s="5"/>
      <c r="I94" s="12"/>
      <c r="J94" s="5"/>
      <c r="K94" s="10"/>
      <c r="L94" s="10"/>
      <c r="M94" s="5"/>
      <c r="N94"/>
    </row>
    <row r="95" spans="1:14" s="3" customFormat="1" ht="15" customHeight="1">
      <c r="A95" s="48" t="s">
        <v>55</v>
      </c>
      <c r="B95" s="53"/>
      <c r="C95" s="44" t="str">
        <f>IF(ISBLANK($B95),"              ",(VLOOKUP($B95,'基本データ女子'!$A$8:$F$109,2,FALSE)))</f>
        <v>              </v>
      </c>
      <c r="D95" s="44">
        <f>IF(ISBLANK($B95),"",(VLOOKUP($B95,'基本データ女子'!$A$8:$F$109,4,FALSE)))</f>
      </c>
      <c r="E95" s="44" t="str">
        <f>IF(ISBLANK($B95),"   ",(VLOOKUP($B95,'基本データ女子'!$A$8:$F$109,5,FALSE)))</f>
        <v>   </v>
      </c>
      <c r="F95" s="64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48" t="s">
        <v>55</v>
      </c>
      <c r="B96" s="53"/>
      <c r="C96" s="44" t="str">
        <f>IF(ISBLANK($B96),"              ",(VLOOKUP($B96,'基本データ女子'!$A$8:$F$109,2,FALSE)))</f>
        <v>              </v>
      </c>
      <c r="D96" s="44">
        <f>IF(ISBLANK($B96),"",(VLOOKUP($B96,'基本データ女子'!$A$8:$F$109,4,FALSE)))</f>
      </c>
      <c r="E96" s="44" t="str">
        <f>IF(ISBLANK($B96),"   ",(VLOOKUP($B96,'基本データ女子'!$A$8:$F$109,5,FALSE)))</f>
        <v>   </v>
      </c>
      <c r="F96" s="64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48" t="s">
        <v>55</v>
      </c>
      <c r="B97" s="53"/>
      <c r="C97" s="44" t="str">
        <f>IF(ISBLANK($B97),"              ",(VLOOKUP($B97,'基本データ女子'!$A$8:$F$109,2,FALSE)))</f>
        <v>              </v>
      </c>
      <c r="D97" s="44">
        <f>IF(ISBLANK($B97),"",(VLOOKUP($B97,'基本データ女子'!$A$8:$F$109,4,FALSE)))</f>
      </c>
      <c r="E97" s="44" t="str">
        <f>IF(ISBLANK($B97),"   ",(VLOOKUP($B97,'基本データ女子'!$A$8:$F$109,5,FALSE)))</f>
        <v>   </v>
      </c>
      <c r="F97" s="64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 thickBot="1">
      <c r="A98" s="115" t="s">
        <v>55</v>
      </c>
      <c r="B98" s="58"/>
      <c r="C98" s="49" t="str">
        <f>IF(ISBLANK($B98),"              ",(VLOOKUP($B98,'基本データ女子'!$A$8:$F$109,2,FALSE)))</f>
        <v>              </v>
      </c>
      <c r="D98" s="49">
        <f>IF(ISBLANK($B98),"",(VLOOKUP($B98,'基本データ女子'!$A$8:$F$109,4,FALSE)))</f>
      </c>
      <c r="E98" s="49" t="str">
        <f>IF(ISBLANK($B98),"   ",(VLOOKUP($B98,'基本データ女子'!$A$8:$F$109,5,FALSE)))</f>
        <v>   </v>
      </c>
      <c r="F98" s="62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114" t="s">
        <v>77</v>
      </c>
      <c r="B99" s="70"/>
      <c r="C99" s="71" t="str">
        <f>IF(ISBLANK($B99),"              ",(VLOOKUP($B99,'基本データ女子'!$A$8:$F$109,2,FALSE)))</f>
        <v>              </v>
      </c>
      <c r="D99" s="71">
        <f>IF(ISBLANK($B99),"",(VLOOKUP($B99,'基本データ女子'!$A$8:$F$109,4,FALSE)))</f>
      </c>
      <c r="E99" s="71" t="str">
        <f>IF(ISBLANK($B99),"   ",(VLOOKUP($B99,'基本データ女子'!$A$8:$F$109,5,FALSE)))</f>
        <v>   </v>
      </c>
      <c r="F99" s="72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48" t="s">
        <v>77</v>
      </c>
      <c r="B100" s="53"/>
      <c r="C100" s="44" t="str">
        <f>IF(ISBLANK($B100),"              ",(VLOOKUP($B100,'基本データ女子'!$A$8:$F$109,2,FALSE)))</f>
        <v>              </v>
      </c>
      <c r="D100" s="44">
        <f>IF(ISBLANK($B100),"",(VLOOKUP($B100,'基本データ女子'!$A$8:$F$109,4,FALSE)))</f>
      </c>
      <c r="E100" s="44" t="str">
        <f>IF(ISBLANK($B100),"   ",(VLOOKUP($B100,'基本データ女子'!$A$8:$F$109,5,FALSE)))</f>
        <v>   </v>
      </c>
      <c r="F100" s="64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48" t="s">
        <v>77</v>
      </c>
      <c r="B101" s="53"/>
      <c r="C101" s="44" t="str">
        <f>IF(ISBLANK($B101),"              ",(VLOOKUP($B101,'基本データ女子'!$A$8:$F$109,2,FALSE)))</f>
        <v>              </v>
      </c>
      <c r="D101" s="44">
        <f>IF(ISBLANK($B101),"",(VLOOKUP($B101,'基本データ女子'!$A$8:$F$109,4,FALSE)))</f>
      </c>
      <c r="E101" s="44" t="str">
        <f>IF(ISBLANK($B101),"   ",(VLOOKUP($B101,'基本データ女子'!$A$8:$F$109,5,FALSE)))</f>
        <v>   </v>
      </c>
      <c r="F101" s="64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48" t="s">
        <v>77</v>
      </c>
      <c r="B102" s="53"/>
      <c r="C102" s="44" t="str">
        <f>IF(ISBLANK($B102),"              ",(VLOOKUP($B102,'基本データ女子'!$A$8:$F$109,2,FALSE)))</f>
        <v>              </v>
      </c>
      <c r="D102" s="44">
        <f>IF(ISBLANK($B102),"",(VLOOKUP($B102,'基本データ女子'!$A$8:$F$109,4,FALSE)))</f>
      </c>
      <c r="E102" s="44" t="str">
        <f>IF(ISBLANK($B102),"   ",(VLOOKUP($B102,'基本データ女子'!$A$8:$F$109,5,FALSE)))</f>
        <v>   </v>
      </c>
      <c r="F102" s="64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48" t="s">
        <v>77</v>
      </c>
      <c r="B103" s="121"/>
      <c r="C103" s="122" t="str">
        <f>IF(ISBLANK($B103),"              ",(VLOOKUP($B103,'基本データ女子'!$A$8:$F$109,2,FALSE)))</f>
        <v>              </v>
      </c>
      <c r="D103" s="122">
        <f>IF(ISBLANK($B103),"",(VLOOKUP($B103,'基本データ女子'!$A$8:$F$109,4,FALSE)))</f>
      </c>
      <c r="E103" s="122" t="str">
        <f>IF(ISBLANK($B103),"   ",(VLOOKUP($B103,'基本データ女子'!$A$8:$F$109,5,FALSE)))</f>
        <v>   </v>
      </c>
      <c r="F103" s="123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>
      <c r="A104" s="16" t="s">
        <v>77</v>
      </c>
      <c r="B104" s="53"/>
      <c r="C104" s="44" t="str">
        <f>IF(ISBLANK($B104),"              ",(VLOOKUP($B104,'基本データ女子'!$A$8:$F$109,2,FALSE)))</f>
        <v>              </v>
      </c>
      <c r="D104" s="44">
        <f>IF(ISBLANK($B104),"",(VLOOKUP($B104,'基本データ女子'!$A$8:$F$109,4,FALSE)))</f>
      </c>
      <c r="E104" s="44" t="str">
        <f>IF(ISBLANK($B104),"   ",(VLOOKUP($B104,'基本データ女子'!$A$8:$F$109,5,FALSE)))</f>
        <v>   </v>
      </c>
      <c r="F104" s="128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 thickBot="1">
      <c r="A105" s="124" t="s">
        <v>77</v>
      </c>
      <c r="B105" s="125"/>
      <c r="C105" s="126" t="str">
        <f>IF(ISBLANK($B105),"              ",(VLOOKUP($B105,'基本データ女子'!$A$8:$F$109,2,FALSE)))</f>
        <v>              </v>
      </c>
      <c r="D105" s="126">
        <f>IF(ISBLANK($B105),"",(VLOOKUP($B105,'基本データ女子'!$A$8:$F$109,4,FALSE)))</f>
      </c>
      <c r="E105" s="126" t="str">
        <f>IF(ISBLANK($B105),"   ",(VLOOKUP($B105,'基本データ女子'!$A$8:$F$109,5,FALSE)))</f>
        <v>   </v>
      </c>
      <c r="F105" s="127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14" t="s">
        <v>78</v>
      </c>
      <c r="B106" s="70"/>
      <c r="C106" s="71" t="str">
        <f>IF(ISBLANK($B106),"              ",(VLOOKUP($B106,'基本データ女子'!$A$8:$F$109,2,FALSE)))</f>
        <v>              </v>
      </c>
      <c r="D106" s="71">
        <f>IF(ISBLANK($B106),"",(VLOOKUP($B106,'基本データ女子'!$A$8:$F$109,4,FALSE)))</f>
      </c>
      <c r="E106" s="71" t="str">
        <f>IF(ISBLANK($B106),"   ",(VLOOKUP($B106,'基本データ女子'!$A$8:$F$109,5,FALSE)))</f>
        <v>   </v>
      </c>
      <c r="F106" s="72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48" t="s">
        <v>78</v>
      </c>
      <c r="B107" s="53"/>
      <c r="C107" s="44" t="str">
        <f>IF(ISBLANK($B107),"              ",(VLOOKUP($B107,'基本データ女子'!$A$8:$F$109,2,FALSE)))</f>
        <v>              </v>
      </c>
      <c r="D107" s="44">
        <f>IF(ISBLANK($B107),"",(VLOOKUP($B107,'基本データ女子'!$A$8:$F$109,4,FALSE)))</f>
      </c>
      <c r="E107" s="44" t="str">
        <f>IF(ISBLANK($B107),"   ",(VLOOKUP($B107,'基本データ女子'!$A$8:$F$109,5,FALSE)))</f>
        <v>   </v>
      </c>
      <c r="F107" s="64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48" t="s">
        <v>78</v>
      </c>
      <c r="B108" s="53"/>
      <c r="C108" s="44" t="str">
        <f>IF(ISBLANK($B108),"              ",(VLOOKUP($B108,'基本データ女子'!$A$8:$F$109,2,FALSE)))</f>
        <v>              </v>
      </c>
      <c r="D108" s="44">
        <f>IF(ISBLANK($B108),"",(VLOOKUP($B108,'基本データ女子'!$A$8:$F$109,4,FALSE)))</f>
      </c>
      <c r="E108" s="44" t="str">
        <f>IF(ISBLANK($B108),"   ",(VLOOKUP($B108,'基本データ女子'!$A$8:$F$109,5,FALSE)))</f>
        <v>   </v>
      </c>
      <c r="F108" s="64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48" t="s">
        <v>78</v>
      </c>
      <c r="B109" s="53"/>
      <c r="C109" s="44" t="str">
        <f>IF(ISBLANK($B109),"              ",(VLOOKUP($B109,'基本データ女子'!$A$8:$F$109,2,FALSE)))</f>
        <v>              </v>
      </c>
      <c r="D109" s="44">
        <f>IF(ISBLANK($B109),"",(VLOOKUP($B109,'基本データ女子'!$A$8:$F$109,4,FALSE)))</f>
      </c>
      <c r="E109" s="44" t="str">
        <f>IF(ISBLANK($B109),"   ",(VLOOKUP($B109,'基本データ女子'!$A$8:$F$109,5,FALSE)))</f>
        <v>   </v>
      </c>
      <c r="F109" s="64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 thickBot="1">
      <c r="A110" s="115" t="s">
        <v>78</v>
      </c>
      <c r="B110" s="58"/>
      <c r="C110" s="49" t="str">
        <f>IF(ISBLANK($B110),"              ",(VLOOKUP($B110,'基本データ女子'!$A$8:$F$109,2,FALSE)))</f>
        <v>              </v>
      </c>
      <c r="D110" s="49">
        <f>IF(ISBLANK($B110),"",(VLOOKUP($B110,'基本データ女子'!$A$8:$F$109,4,FALSE)))</f>
      </c>
      <c r="E110" s="49" t="str">
        <f>IF(ISBLANK($B110),"   ",(VLOOKUP($B110,'基本データ女子'!$A$8:$F$109,5,FALSE)))</f>
        <v>   </v>
      </c>
      <c r="F110" s="62"/>
      <c r="G110" s="8"/>
      <c r="H110" s="8"/>
      <c r="I110" s="8"/>
      <c r="J110" s="8"/>
      <c r="K110" s="8"/>
      <c r="L110" s="8"/>
      <c r="M110" s="8"/>
      <c r="N110" s="8"/>
    </row>
    <row r="111" spans="1:14" s="3" customFormat="1" ht="15" customHeight="1">
      <c r="A111" s="35"/>
      <c r="B111" s="50"/>
      <c r="C111" s="80" t="str">
        <f>IF(ISBLANK($B111),"              ",(VLOOKUP($B111,'基本データ女子'!$A$8:$F$109,2,FALSE)))</f>
        <v>              </v>
      </c>
      <c r="D111" s="201">
        <f>IF(ISBLANK($B111),"",(VLOOKUP($B111,'基本データ女子'!$A$8:$F$109,4,FALSE)))</f>
      </c>
      <c r="E111" s="37" t="str">
        <f>IF(ISBLANK($B111),"   ",(VLOOKUP($B111,'基本データ女子'!$A$8:$F$109,5,FALSE)))</f>
        <v>   </v>
      </c>
      <c r="F111" s="199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35"/>
      <c r="B112" s="51"/>
      <c r="C112" s="169" t="str">
        <f>IF(ISBLANK($B112),"              ",(VLOOKUP($B112,'基本データ女子'!$A$8:$F$109,2,FALSE)))</f>
        <v>              </v>
      </c>
      <c r="D112" s="201">
        <f>IF(ISBLANK($B112),"",(VLOOKUP($B112,'基本データ女子'!$A$8:$F$109,4,FALSE)))</f>
      </c>
      <c r="E112" s="9" t="str">
        <f>IF(ISBLANK($B112),"   ",(VLOOKUP($B112,'基本データ女子'!$A$8:$F$109,5,FALSE)))</f>
        <v>   </v>
      </c>
      <c r="F112" s="199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96" t="s">
        <v>52</v>
      </c>
      <c r="B113" s="51"/>
      <c r="C113" s="81" t="str">
        <f>IF(ISBLANK($B113),"              ",(VLOOKUP($B113,'基本データ女子'!$A$8:$F$109,2,FALSE)))</f>
        <v>              </v>
      </c>
      <c r="D113" s="201">
        <f>IF(ISBLANK($B113),"",(VLOOKUP($B113,'基本データ女子'!$A$8:$F$109,4,FALSE)))</f>
      </c>
      <c r="E113" s="9" t="str">
        <f>IF(ISBLANK($B113),"   ",(VLOOKUP($B113,'基本データ女子'!$A$8:$F$109,5,FALSE)))</f>
        <v>   </v>
      </c>
      <c r="F113" s="199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196"/>
      <c r="B114" s="51"/>
      <c r="C114" s="81" t="str">
        <f>IF(ISBLANK($B114),"              ",(VLOOKUP($B114,'基本データ女子'!$A$8:$F$109,2,FALSE)))</f>
        <v>              </v>
      </c>
      <c r="D114" s="201">
        <f>IF(ISBLANK($B114),"",(VLOOKUP($B114,'基本データ女子'!$A$8:$F$109,4,FALSE)))</f>
      </c>
      <c r="E114" s="9" t="str">
        <f>IF(ISBLANK($B114),"   ",(VLOOKUP($B114,'基本データ女子'!$A$8:$F$109,5,FALSE)))</f>
        <v>   </v>
      </c>
      <c r="F114" s="199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35"/>
      <c r="B115" s="51"/>
      <c r="C115" s="81" t="str">
        <f>IF(ISBLANK($B115),"              ",(VLOOKUP($B115,'基本データ女子'!$A$8:$F$109,2,FALSE)))</f>
        <v>              </v>
      </c>
      <c r="D115" s="201">
        <f>IF(ISBLANK($B115),"",(VLOOKUP($B115,'基本データ女子'!$A$8:$F$109,4,FALSE)))</f>
      </c>
      <c r="E115" s="9" t="str">
        <f>IF(ISBLANK($B115),"   ",(VLOOKUP($B115,'基本データ女子'!$A$8:$F$109,5,FALSE)))</f>
        <v>   </v>
      </c>
      <c r="F115" s="199"/>
      <c r="H115" s="5"/>
      <c r="I115" s="12"/>
      <c r="J115" s="5"/>
      <c r="K115" s="10"/>
      <c r="L115" s="10"/>
      <c r="M115" s="5"/>
      <c r="N115"/>
    </row>
    <row r="116" spans="1:14" s="3" customFormat="1" ht="15" customHeight="1" thickBot="1">
      <c r="A116" s="36"/>
      <c r="B116" s="52"/>
      <c r="C116" s="81" t="str">
        <f>IF(ISBLANK($B116),"              ",(VLOOKUP($B116,'基本データ女子'!$A$8:$F$109,2,FALSE)))</f>
        <v>              </v>
      </c>
      <c r="D116" s="202">
        <f>IF(ISBLANK($B116),"",(VLOOKUP($B116,'基本データ女子'!$A$8:$F$109,4,FALSE)))</f>
      </c>
      <c r="E116" s="29" t="str">
        <f>IF(ISBLANK($B116),"   ",(VLOOKUP($B116,'基本データ女子'!$A$8:$F$109,5,FALSE)))</f>
        <v>   </v>
      </c>
      <c r="F116" s="206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34"/>
      <c r="B117" s="51"/>
      <c r="C117" s="81" t="str">
        <f>IF(ISBLANK($B117),"              ",(VLOOKUP($B117,'基本データ女子'!$A$8:$F$109,2,FALSE)))</f>
        <v>              </v>
      </c>
      <c r="D117" s="200">
        <f>IF(ISBLANK($B117),"",(VLOOKUP($B117,'基本データ女子'!$A$8:$F$109,4,FALSE)))</f>
      </c>
      <c r="E117" s="9" t="str">
        <f>IF(ISBLANK($B117),"   ",(VLOOKUP($B117,'基本データ女子'!$A$8:$F$109,5,FALSE)))</f>
        <v>   </v>
      </c>
      <c r="F117" s="198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35"/>
      <c r="B118" s="51"/>
      <c r="C118" s="81" t="str">
        <f>IF(ISBLANK($B118),"              ",(VLOOKUP($B118,'基本データ女子'!$A$8:$F$109,2,FALSE)))</f>
        <v>              </v>
      </c>
      <c r="D118" s="201">
        <f>IF(ISBLANK($B118),"",(VLOOKUP($B118,'基本データ女子'!$A$8:$F$109,4,FALSE)))</f>
      </c>
      <c r="E118" s="9" t="str">
        <f>IF(ISBLANK($B118),"   ",(VLOOKUP($B118,'基本データ女子'!$A$8:$F$109,5,FALSE)))</f>
        <v>   </v>
      </c>
      <c r="F118" s="199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96" t="s">
        <v>52</v>
      </c>
      <c r="B119" s="51"/>
      <c r="C119" s="81" t="str">
        <f>IF(ISBLANK($B119),"              ",(VLOOKUP($B119,'基本データ女子'!$A$8:$F$109,2,FALSE)))</f>
        <v>              </v>
      </c>
      <c r="D119" s="201">
        <f>IF(ISBLANK($B119),"",(VLOOKUP($B119,'基本データ女子'!$A$8:$F$109,4,FALSE)))</f>
      </c>
      <c r="E119" s="9" t="str">
        <f>IF(ISBLANK($B119),"   ",(VLOOKUP($B119,'基本データ女子'!$A$8:$F$109,5,FALSE)))</f>
        <v>   </v>
      </c>
      <c r="F119" s="199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96"/>
      <c r="B120" s="51"/>
      <c r="C120" s="81" t="str">
        <f>IF(ISBLANK($B120),"              ",(VLOOKUP($B120,'基本データ女子'!$A$8:$F$109,2,FALSE)))</f>
        <v>              </v>
      </c>
      <c r="D120" s="201">
        <f>IF(ISBLANK($B120),"",(VLOOKUP($B120,'基本データ女子'!$A$8:$F$109,4,FALSE)))</f>
      </c>
      <c r="E120" s="9" t="str">
        <f>IF(ISBLANK($B120),"   ",(VLOOKUP($B120,'基本データ女子'!$A$8:$F$109,5,FALSE)))</f>
        <v>   </v>
      </c>
      <c r="F120" s="199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35"/>
      <c r="B121" s="51"/>
      <c r="C121" s="81" t="str">
        <f>IF(ISBLANK($B121),"              ",(VLOOKUP($B121,'基本データ女子'!$A$8:$F$109,2,FALSE)))</f>
        <v>              </v>
      </c>
      <c r="D121" s="201">
        <f>IF(ISBLANK($B121),"",(VLOOKUP($B121,'基本データ女子'!$A$8:$F$109,4,FALSE)))</f>
      </c>
      <c r="E121" s="9" t="str">
        <f>IF(ISBLANK($B121),"   ",(VLOOKUP($B121,'基本データ女子'!$A$8:$F$109,5,FALSE)))</f>
        <v>   </v>
      </c>
      <c r="F121" s="199"/>
      <c r="H121" s="5"/>
      <c r="I121" s="12"/>
      <c r="J121" s="5"/>
      <c r="K121" s="10"/>
      <c r="L121" s="10"/>
      <c r="M121" s="5"/>
      <c r="N121"/>
    </row>
    <row r="122" spans="1:14" s="3" customFormat="1" ht="15" customHeight="1" thickBot="1">
      <c r="A122" s="35"/>
      <c r="B122" s="51"/>
      <c r="C122" s="83" t="str">
        <f>IF(ISBLANK($B122),"              ",(VLOOKUP($B122,'基本データ女子'!$A$8:$F$109,2,FALSE)))</f>
        <v>              </v>
      </c>
      <c r="D122" s="201">
        <f>IF(ISBLANK($B122),"",(VLOOKUP($B122,'基本データ女子'!$A$8:$F$109,4,FALSE)))</f>
      </c>
      <c r="E122" s="9" t="str">
        <f>IF(ISBLANK($B122),"   ",(VLOOKUP($B122,'基本データ女子'!$A$8:$F$109,5,FALSE)))</f>
        <v>   </v>
      </c>
      <c r="F122" s="199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54" t="s">
        <v>79</v>
      </c>
      <c r="B123" s="55"/>
      <c r="C123" s="59" t="str">
        <f>IF(ISBLANK($B123),"              ",(VLOOKUP($B123,'基本データ女子'!$A$8:$F$109,2,FALSE)))</f>
        <v>              </v>
      </c>
      <c r="D123" s="59">
        <f>IF(ISBLANK($B123),"",(VLOOKUP($B123,'基本データ女子'!$A$8:$F$109,4,FALSE)))</f>
      </c>
      <c r="E123" s="59" t="str">
        <f>IF(ISBLANK($B123),"   ",(VLOOKUP($B123,'基本データ女子'!$A$8:$F$109,5,FALSE)))</f>
        <v>   </v>
      </c>
      <c r="F123" s="63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60" t="s">
        <v>79</v>
      </c>
      <c r="B124" s="53"/>
      <c r="C124" s="44" t="str">
        <f>IF(ISBLANK($B124),"              ",(VLOOKUP($B124,'基本データ女子'!$A$8:$F$109,2,FALSE)))</f>
        <v>              </v>
      </c>
      <c r="D124" s="44">
        <f>IF(ISBLANK($B124),"",(VLOOKUP($B124,'基本データ女子'!$A$8:$F$109,4,FALSE)))</f>
      </c>
      <c r="E124" s="44" t="str">
        <f>IF(ISBLANK($B124),"   ",(VLOOKUP($B124,'基本データ女子'!$A$8:$F$109,5,FALSE)))</f>
        <v>   </v>
      </c>
      <c r="F124" s="64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9" t="s">
        <v>79</v>
      </c>
      <c r="B125" s="70"/>
      <c r="C125" s="71" t="str">
        <f>IF(ISBLANK($B125),"              ",(VLOOKUP($B125,'基本データ女子'!$A$8:$F$109,2,FALSE)))</f>
        <v>              </v>
      </c>
      <c r="D125" s="71">
        <f>IF(ISBLANK($B125),"",(VLOOKUP($B125,'基本データ女子'!$A$8:$F$109,4,FALSE)))</f>
      </c>
      <c r="E125" s="71" t="str">
        <f>IF(ISBLANK($B125),"   ",(VLOOKUP($B125,'基本データ女子'!$A$8:$F$109,5,FALSE)))</f>
        <v>   </v>
      </c>
      <c r="F125" s="72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60" t="s">
        <v>79</v>
      </c>
      <c r="B126" s="53"/>
      <c r="C126" s="44" t="str">
        <f>IF(ISBLANK($B126),"              ",(VLOOKUP($B126,'基本データ女子'!$A$8:$F$109,2,FALSE)))</f>
        <v>              </v>
      </c>
      <c r="D126" s="44">
        <f>IF(ISBLANK($B126),"",(VLOOKUP($B126,'基本データ女子'!$A$8:$F$109,4,FALSE)))</f>
      </c>
      <c r="E126" s="44" t="str">
        <f>IF(ISBLANK($B126),"   ",(VLOOKUP($B126,'基本データ女子'!$A$8:$F$109,5,FALSE)))</f>
        <v>   </v>
      </c>
      <c r="F126" s="64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9" t="s">
        <v>79</v>
      </c>
      <c r="B127" s="74"/>
      <c r="C127" s="75" t="str">
        <f>IF(ISBLANK($B127),"              ",(VLOOKUP($B127,'基本データ女子'!$A$8:$F$109,2,FALSE)))</f>
        <v>              </v>
      </c>
      <c r="D127" s="75">
        <f>IF(ISBLANK($B127),"",(VLOOKUP($B127,'基本データ女子'!$A$8:$F$109,4,FALSE)))</f>
      </c>
      <c r="E127" s="75" t="str">
        <f>IF(ISBLANK($B127),"   ",(VLOOKUP($B127,'基本データ女子'!$A$8:$F$109,5,FALSE)))</f>
        <v>   </v>
      </c>
      <c r="F127" s="76"/>
      <c r="H127" s="5"/>
      <c r="I127" s="12"/>
      <c r="J127" s="5"/>
      <c r="K127" s="10"/>
      <c r="L127" s="10"/>
      <c r="M127" s="5"/>
      <c r="N127"/>
    </row>
    <row r="128" spans="1:14" s="3" customFormat="1" ht="15" customHeight="1">
      <c r="A128" s="60" t="s">
        <v>79</v>
      </c>
      <c r="B128" s="67"/>
      <c r="C128" s="68" t="str">
        <f>IF(ISBLANK($B128),"              ",(VLOOKUP($B128,'基本データ女子'!$A$8:$F$109,2,FALSE)))</f>
        <v>              </v>
      </c>
      <c r="D128" s="68">
        <f>IF(ISBLANK($B128),"",(VLOOKUP($B128,'基本データ女子'!$A$8:$F$109,4,FALSE)))</f>
      </c>
      <c r="E128" s="68" t="str">
        <f>IF(ISBLANK($B128),"   ",(VLOOKUP($B128,'基本データ女子'!$A$8:$F$109,5,FALSE)))</f>
        <v>   </v>
      </c>
      <c r="F128" s="64"/>
      <c r="H128" s="5"/>
      <c r="I128" s="12"/>
      <c r="J128" s="5"/>
      <c r="K128" s="10"/>
      <c r="L128" s="10"/>
      <c r="M128" s="5"/>
      <c r="N128"/>
    </row>
    <row r="129" spans="1:14" s="3" customFormat="1" ht="15" customHeight="1" thickBot="1">
      <c r="A129" s="57" t="s">
        <v>79</v>
      </c>
      <c r="B129" s="106"/>
      <c r="C129" s="107" t="str">
        <f>IF(ISBLANK($B129),"              ",(VLOOKUP($B129,'基本データ女子'!$A$8:$F$109,2,FALSE)))</f>
        <v>              </v>
      </c>
      <c r="D129" s="107">
        <f>IF(ISBLANK($B129),"",(VLOOKUP($B129,'基本データ女子'!$A$8:$F$109,4,FALSE)))</f>
      </c>
      <c r="E129" s="107" t="str">
        <f>IF(ISBLANK($B129),"   ",(VLOOKUP($B129,'基本データ女子'!$A$8:$F$109,5,FALSE)))</f>
        <v>   </v>
      </c>
      <c r="F129" s="62"/>
      <c r="H129" s="5"/>
      <c r="I129" s="12"/>
      <c r="J129" s="5"/>
      <c r="K129" s="10"/>
      <c r="L129" s="10"/>
      <c r="M129" s="5"/>
      <c r="N129"/>
    </row>
    <row r="130" s="3" customFormat="1" ht="21" customHeight="1">
      <c r="A130" s="5" t="s">
        <v>82</v>
      </c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>
      <c r="A133" s="8"/>
    </row>
    <row r="134" s="3" customFormat="1" ht="24.75" customHeight="1"/>
    <row r="135" ht="12.75"/>
  </sheetData>
  <sheetProtection/>
  <protectedRanges>
    <protectedRange sqref="F77:F120" name="参考記録2"/>
    <protectedRange sqref="B14:B57" name="ナンバーカード1"/>
    <protectedRange sqref="F14:F57" name="参考記録1"/>
    <protectedRange sqref="B77:B120" name="ナンバーカード2"/>
  </protectedRanges>
  <mergeCells count="20">
    <mergeCell ref="B4:D4"/>
    <mergeCell ref="A3:F3"/>
    <mergeCell ref="A68:F68"/>
    <mergeCell ref="B69:D69"/>
    <mergeCell ref="F111:F116"/>
    <mergeCell ref="A48:A49"/>
    <mergeCell ref="A113:A114"/>
    <mergeCell ref="D46:D51"/>
    <mergeCell ref="F46:F51"/>
    <mergeCell ref="D52:D57"/>
    <mergeCell ref="A2:F2"/>
    <mergeCell ref="A67:F67"/>
    <mergeCell ref="A54:A55"/>
    <mergeCell ref="C5:D5"/>
    <mergeCell ref="F52:F57"/>
    <mergeCell ref="F117:F122"/>
    <mergeCell ref="C70:D70"/>
    <mergeCell ref="A119:A120"/>
    <mergeCell ref="D117:D122"/>
    <mergeCell ref="D111:D116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N132"/>
  <sheetViews>
    <sheetView showZeros="0" view="pageBreakPreview" zoomScaleSheetLayoutView="100" zoomScalePageLayoutView="0" workbookViewId="0" topLeftCell="A1">
      <selection activeCell="A2" sqref="A2:F2"/>
    </sheetView>
  </sheetViews>
  <sheetFormatPr defaultColWidth="8.796875" defaultRowHeight="15" customHeight="1"/>
  <cols>
    <col min="1" max="1" width="21.296875" style="0" customWidth="1"/>
    <col min="2" max="2" width="9.8984375" style="0" customWidth="1"/>
    <col min="3" max="3" width="25.69921875" style="0" customWidth="1"/>
    <col min="4" max="4" width="12.59765625" style="2" customWidth="1"/>
    <col min="5" max="5" width="6.296875" style="2" customWidth="1"/>
    <col min="6" max="6" width="13" style="0" customWidth="1"/>
    <col min="7" max="7" width="9.69921875" style="0" customWidth="1"/>
    <col min="8" max="8" width="18.8984375" style="0" customWidth="1"/>
    <col min="9" max="9" width="8.69921875" style="11" customWidth="1"/>
    <col min="10" max="10" width="21.8984375" style="0" customWidth="1"/>
    <col min="11" max="11" width="10.296875" style="0" customWidth="1"/>
    <col min="12" max="12" width="6.296875" style="0" customWidth="1"/>
    <col min="13" max="13" width="10.8984375" style="0" customWidth="1"/>
  </cols>
  <sheetData>
    <row r="1" ht="0.75" customHeight="1"/>
    <row r="2" spans="1:6" ht="15.75" customHeight="1">
      <c r="A2" s="194" t="s">
        <v>89</v>
      </c>
      <c r="B2" s="194"/>
      <c r="C2" s="194"/>
      <c r="D2" s="194"/>
      <c r="E2" s="194"/>
      <c r="F2" s="194"/>
    </row>
    <row r="3" spans="1:6" ht="17.25" customHeight="1">
      <c r="A3" s="203" t="s">
        <v>70</v>
      </c>
      <c r="B3" s="203"/>
      <c r="C3" s="203"/>
      <c r="D3" s="203"/>
      <c r="E3" s="203"/>
      <c r="F3" s="203"/>
    </row>
    <row r="4" spans="2:6" ht="15.75" customHeight="1">
      <c r="B4" s="203" t="s">
        <v>20</v>
      </c>
      <c r="C4" s="203"/>
      <c r="D4" s="203"/>
      <c r="E4" s="33"/>
      <c r="F4" s="32"/>
    </row>
    <row r="5" spans="1:6" ht="15.75" customHeight="1">
      <c r="A5" s="86"/>
      <c r="B5" s="87" t="s">
        <v>21</v>
      </c>
      <c r="C5" s="197" t="str">
        <f>"  "&amp;'基本データ 男子'!C2</f>
        <v>  </v>
      </c>
      <c r="D5" s="197"/>
      <c r="E5" s="89"/>
      <c r="F5" s="86"/>
    </row>
    <row r="6" spans="1:6" ht="1.5" customHeight="1">
      <c r="A6" s="86"/>
      <c r="B6" s="86"/>
      <c r="C6" s="90"/>
      <c r="D6" s="91"/>
      <c r="E6" s="89"/>
      <c r="F6" s="86"/>
    </row>
    <row r="7" spans="1:6" ht="15.75" customHeight="1">
      <c r="A7" s="86"/>
      <c r="B7" s="87" t="s">
        <v>22</v>
      </c>
      <c r="C7" s="92" t="str">
        <f>"  "&amp;'基本データ 男子'!C3</f>
        <v>  </v>
      </c>
      <c r="D7" s="93" t="s">
        <v>8</v>
      </c>
      <c r="E7" s="89"/>
      <c r="F7" s="86"/>
    </row>
    <row r="8" spans="1:6" ht="1.5" customHeight="1">
      <c r="A8" s="86"/>
      <c r="B8" s="86"/>
      <c r="C8" s="90"/>
      <c r="D8" s="94"/>
      <c r="E8" s="89"/>
      <c r="F8" s="86"/>
    </row>
    <row r="9" spans="1:6" ht="15.75" customHeight="1">
      <c r="A9" s="86"/>
      <c r="B9" s="87" t="s">
        <v>23</v>
      </c>
      <c r="C9" s="95" t="str">
        <f>"  "&amp;'基本データ 男子'!C4</f>
        <v>  </v>
      </c>
      <c r="D9" s="95"/>
      <c r="E9" s="89"/>
      <c r="F9" s="86"/>
    </row>
    <row r="10" spans="1:6" ht="1.5" customHeight="1">
      <c r="A10" s="86"/>
      <c r="B10" s="86"/>
      <c r="C10" s="86"/>
      <c r="D10" s="89"/>
      <c r="E10" s="89"/>
      <c r="F10" s="86"/>
    </row>
    <row r="11" spans="1:6" ht="18.75" customHeight="1" thickBot="1">
      <c r="A11" s="86" t="s">
        <v>54</v>
      </c>
      <c r="B11" s="86"/>
      <c r="C11" s="96" t="str">
        <f>"男子"&amp;IF('基本データ 男子'!C5=0,"     ",'基本データ 男子'!C5)&amp;"名・"</f>
        <v>男子     名・</v>
      </c>
      <c r="D11" s="91" t="str">
        <f>"女子"&amp;IF('基本データ女子'!C5=0,"     ",'基本データ女子'!C5)&amp;"名"</f>
        <v>女子     名</v>
      </c>
      <c r="E11" s="94" t="str">
        <f>"　計"&amp;IF(('基本データ 男子'!C5+'基本データ女子'!C5)=0,"     ",'基本データ 男子'!C5+'基本データ女子'!C5)&amp;"名"</f>
        <v>　計     名</v>
      </c>
      <c r="F11" s="86"/>
    </row>
    <row r="12" spans="8:13" ht="3" customHeight="1" hidden="1" thickBot="1">
      <c r="H12" s="5"/>
      <c r="I12" s="12"/>
      <c r="J12" s="5"/>
      <c r="K12" s="5"/>
      <c r="L12" s="5"/>
      <c r="M12" s="5"/>
    </row>
    <row r="13" spans="1:14" s="4" customFormat="1" ht="19.5" customHeight="1" thickBot="1">
      <c r="A13" s="39" t="s">
        <v>9</v>
      </c>
      <c r="B13" s="40" t="s">
        <v>24</v>
      </c>
      <c r="C13" s="40" t="s">
        <v>6</v>
      </c>
      <c r="D13" s="40" t="s">
        <v>25</v>
      </c>
      <c r="E13" s="40" t="s">
        <v>26</v>
      </c>
      <c r="F13" s="41" t="s">
        <v>27</v>
      </c>
      <c r="G13" s="30"/>
      <c r="H13" s="30"/>
      <c r="I13" s="8"/>
      <c r="J13" s="30"/>
      <c r="K13" s="30"/>
      <c r="L13" s="30"/>
      <c r="M13" s="30"/>
      <c r="N13" s="30"/>
    </row>
    <row r="14" spans="1:14" s="3" customFormat="1" ht="15" customHeight="1" thickTop="1">
      <c r="A14" s="34" t="s">
        <v>84</v>
      </c>
      <c r="B14" s="50"/>
      <c r="C14" s="37" t="str">
        <f>IF(ISBLANK($B14),"              ",(VLOOKUP($B14,'基本データ 男子'!$A$8:$F$108,2,FALSE)))</f>
        <v>              </v>
      </c>
      <c r="D14" s="37">
        <f>IF(ISBLANK($B14),"",(VLOOKUP($B14,'基本データ 男子'!$A$8:$F$108,4,FALSE)))</f>
      </c>
      <c r="E14" s="37" t="str">
        <f>IF(ISBLANK($B14),"   ",(VLOOKUP($B14,'基本データ 男子'!$A$8:$F$108,5,FALSE)))</f>
        <v>   </v>
      </c>
      <c r="F14" s="79"/>
      <c r="G14" s="8"/>
      <c r="H14" s="8"/>
      <c r="I14" s="8"/>
      <c r="J14" s="8"/>
      <c r="K14" s="8"/>
      <c r="L14" s="8"/>
      <c r="M14" s="8"/>
      <c r="N14" s="8"/>
    </row>
    <row r="15" spans="1:14" s="3" customFormat="1" ht="15" customHeight="1">
      <c r="A15" s="34" t="s">
        <v>84</v>
      </c>
      <c r="B15" s="51"/>
      <c r="C15" s="9" t="str">
        <f>IF(ISBLANK($B15),"              ",(VLOOKUP($B15,'基本データ 男子'!$A$8:$F$108,2,FALSE)))</f>
        <v>              </v>
      </c>
      <c r="D15" s="9">
        <f>IF(ISBLANK($B15),"",(VLOOKUP($B15,'基本データ 男子'!$A$8:$F$108,4,FALSE)))</f>
      </c>
      <c r="E15" s="9" t="str">
        <f>IF(ISBLANK($B15),"   ",(VLOOKUP($B15,'基本データ 男子'!$A$8:$F$108,5,FALSE)))</f>
        <v>   </v>
      </c>
      <c r="F15" s="128"/>
      <c r="G15" s="8"/>
      <c r="H15" s="8"/>
      <c r="I15" s="8"/>
      <c r="J15" s="8"/>
      <c r="K15" s="8"/>
      <c r="L15" s="8"/>
      <c r="M15" s="8"/>
      <c r="N15" s="8"/>
    </row>
    <row r="16" spans="1:14" s="3" customFormat="1" ht="15" customHeight="1">
      <c r="A16" s="34" t="s">
        <v>84</v>
      </c>
      <c r="B16" s="51"/>
      <c r="C16" s="9" t="str">
        <f>IF(ISBLANK($B16),"              ",(VLOOKUP($B16,'基本データ 男子'!$A$8:$F$108,2,FALSE)))</f>
        <v>              </v>
      </c>
      <c r="D16" s="9">
        <f>IF(ISBLANK($B16),"",(VLOOKUP($B16,'基本データ 男子'!$A$8:$F$108,4,FALSE)))</f>
      </c>
      <c r="E16" s="9" t="str">
        <f>IF(ISBLANK($B16),"   ",(VLOOKUP($B16,'基本データ 男子'!$A$8:$F$108,5,FALSE)))</f>
        <v>   </v>
      </c>
      <c r="F16" s="79"/>
      <c r="G16" s="8"/>
      <c r="H16" s="8"/>
      <c r="I16" s="8"/>
      <c r="J16" s="8"/>
      <c r="K16" s="8"/>
      <c r="L16" s="8"/>
      <c r="M16" s="8"/>
      <c r="N16" s="8"/>
    </row>
    <row r="17" spans="1:14" s="3" customFormat="1" ht="15" customHeight="1">
      <c r="A17" s="34" t="s">
        <v>84</v>
      </c>
      <c r="B17" s="51"/>
      <c r="C17" s="9" t="str">
        <f>IF(ISBLANK($B17),"              ",(VLOOKUP($B17,'基本データ 男子'!$A$8:$F$108,2,FALSE)))</f>
        <v>              </v>
      </c>
      <c r="D17" s="9">
        <f>IF(ISBLANK($B17),"",(VLOOKUP($B17,'基本データ 男子'!$A$8:$F$108,4,FALSE)))</f>
      </c>
      <c r="E17" s="9" t="str">
        <f>IF(ISBLANK($B17),"   ",(VLOOKUP($B17,'基本データ 男子'!$A$8:$F$108,5,FALSE)))</f>
        <v>   </v>
      </c>
      <c r="F17" s="78"/>
      <c r="G17" s="8"/>
      <c r="H17" s="8"/>
      <c r="I17" s="8"/>
      <c r="J17" s="8"/>
      <c r="K17" s="8"/>
      <c r="L17" s="8"/>
      <c r="M17" s="8"/>
      <c r="N17" s="8"/>
    </row>
    <row r="18" spans="1:14" s="3" customFormat="1" ht="15" customHeight="1">
      <c r="A18" s="34" t="s">
        <v>84</v>
      </c>
      <c r="B18" s="51"/>
      <c r="C18" s="9" t="str">
        <f>IF(ISBLANK($B18),"              ",(VLOOKUP($B18,'基本データ 男子'!$A$8:$F$108,2,FALSE)))</f>
        <v>              </v>
      </c>
      <c r="D18" s="9">
        <f>IF(ISBLANK($B18),"",(VLOOKUP($B18,'基本データ 男子'!$A$8:$F$108,4,FALSE)))</f>
      </c>
      <c r="E18" s="9" t="str">
        <f>IF(ISBLANK($B18),"   ",(VLOOKUP($B18,'基本データ 男子'!$A$8:$F$108,5,FALSE)))</f>
        <v>   </v>
      </c>
      <c r="F18" s="78"/>
      <c r="G18" s="8"/>
      <c r="H18" s="8"/>
      <c r="I18" s="8"/>
      <c r="J18" s="8"/>
      <c r="K18" s="8"/>
      <c r="L18" s="8"/>
      <c r="M18" s="8"/>
      <c r="N18" s="8"/>
    </row>
    <row r="19" spans="1:14" s="3" customFormat="1" ht="15" customHeight="1">
      <c r="A19" s="34" t="s">
        <v>84</v>
      </c>
      <c r="B19" s="51"/>
      <c r="C19" s="9" t="str">
        <f>IF(ISBLANK($B19),"              ",(VLOOKUP($B19,'基本データ 男子'!$A$8:$F$108,2,FALSE)))</f>
        <v>              </v>
      </c>
      <c r="D19" s="9">
        <f>IF(ISBLANK($B19),"",(VLOOKUP($B19,'基本データ 男子'!$A$8:$F$108,4,FALSE)))</f>
      </c>
      <c r="E19" s="9" t="str">
        <f>IF(ISBLANK($B19),"   ",(VLOOKUP($B19,'基本データ 男子'!$A$8:$F$108,5,FALSE)))</f>
        <v>   </v>
      </c>
      <c r="F19" s="78"/>
      <c r="G19" s="8"/>
      <c r="H19" s="8"/>
      <c r="I19" s="8"/>
      <c r="J19" s="8"/>
      <c r="K19" s="8"/>
      <c r="L19" s="8"/>
      <c r="M19" s="8"/>
      <c r="N19" s="8"/>
    </row>
    <row r="20" spans="1:14" s="3" customFormat="1" ht="15" customHeight="1">
      <c r="A20" s="117" t="s">
        <v>84</v>
      </c>
      <c r="B20" s="61"/>
      <c r="C20" s="38" t="str">
        <f>IF(ISBLANK($B20),"              ",(VLOOKUP($B20,'基本データ 男子'!$A$8:$F$108,2,FALSE)))</f>
        <v>              </v>
      </c>
      <c r="D20" s="38">
        <f>IF(ISBLANK($B20),"",(VLOOKUP($B20,'基本データ 男子'!$A$8:$F$108,4,FALSE)))</f>
      </c>
      <c r="E20" s="38" t="str">
        <f>IF(ISBLANK($B20),"   ",(VLOOKUP($B20,'基本データ 男子'!$A$8:$F$108,5,FALSE)))</f>
        <v>   </v>
      </c>
      <c r="F20" s="84"/>
      <c r="I20" s="12"/>
      <c r="J20" s="5"/>
      <c r="K20" s="10"/>
      <c r="L20" s="10"/>
      <c r="M20" s="5"/>
      <c r="N20"/>
    </row>
    <row r="21" spans="1:14" s="3" customFormat="1" ht="15" customHeight="1">
      <c r="A21" s="105" t="s">
        <v>76</v>
      </c>
      <c r="B21" s="50"/>
      <c r="C21" s="37" t="str">
        <f>IF(ISBLANK($B21),"              ",(VLOOKUP($B21,'基本データ 男子'!$A$8:$F$108,2,FALSE)))</f>
        <v>              </v>
      </c>
      <c r="D21" s="37">
        <f>IF(ISBLANK($B21),"",(VLOOKUP($B21,'基本データ 男子'!$A$8:$F$108,4,FALSE)))</f>
      </c>
      <c r="E21" s="37" t="str">
        <f>IF(ISBLANK($B21),"   ",(VLOOKUP($B21,'基本データ 男子'!$A$8:$F$108,5,FALSE)))</f>
        <v>   </v>
      </c>
      <c r="F21" s="79"/>
      <c r="H21" s="5"/>
      <c r="I21" s="12"/>
      <c r="J21" s="5"/>
      <c r="K21" s="10"/>
      <c r="L21" s="10"/>
      <c r="M21" s="5"/>
      <c r="N21"/>
    </row>
    <row r="22" spans="1:14" s="3" customFormat="1" ht="15" customHeight="1">
      <c r="A22" s="104" t="s">
        <v>76</v>
      </c>
      <c r="B22" s="51"/>
      <c r="C22" s="9" t="str">
        <f>IF(ISBLANK($B22),"              ",(VLOOKUP($B22,'基本データ 男子'!$A$8:$F$108,2,FALSE)))</f>
        <v>              </v>
      </c>
      <c r="D22" s="9">
        <f>IF(ISBLANK($B22),"",(VLOOKUP($B22,'基本データ 男子'!$A$8:$F$108,4,FALSE)))</f>
      </c>
      <c r="E22" s="9" t="str">
        <f>IF(ISBLANK($B22),"   ",(VLOOKUP($B22,'基本データ 男子'!$A$8:$F$108,5,FALSE)))</f>
        <v>   </v>
      </c>
      <c r="F22" s="78"/>
      <c r="H22" s="5"/>
      <c r="I22" s="12"/>
      <c r="J22" s="5"/>
      <c r="K22" s="10"/>
      <c r="L22" s="10"/>
      <c r="M22" s="5"/>
      <c r="N22"/>
    </row>
    <row r="23" spans="1:14" s="3" customFormat="1" ht="15" customHeight="1">
      <c r="A23" s="60" t="s">
        <v>76</v>
      </c>
      <c r="B23" s="51"/>
      <c r="C23" s="9" t="str">
        <f>IF(ISBLANK($B23),"              ",(VLOOKUP($B23,'基本データ 男子'!$A$8:$F$108,2,FALSE)))</f>
        <v>              </v>
      </c>
      <c r="D23" s="9">
        <f>IF(ISBLANK($B23),"",(VLOOKUP($B23,'基本データ 男子'!$A$8:$F$108,4,FALSE)))</f>
      </c>
      <c r="E23" s="9" t="str">
        <f>IF(ISBLANK($B23),"   ",(VLOOKUP($B23,'基本データ 男子'!$A$8:$F$108,5,FALSE)))</f>
        <v>   </v>
      </c>
      <c r="F23" s="78"/>
      <c r="H23" s="5"/>
      <c r="I23" s="12"/>
      <c r="J23" s="5"/>
      <c r="K23" s="10"/>
      <c r="L23" s="10"/>
      <c r="M23" s="5"/>
      <c r="N23"/>
    </row>
    <row r="24" spans="1:14" s="3" customFormat="1" ht="15" customHeight="1">
      <c r="A24" s="105" t="s">
        <v>76</v>
      </c>
      <c r="B24" s="51"/>
      <c r="C24" s="9" t="str">
        <f>IF(ISBLANK($B24),"              ",(VLOOKUP($B24,'基本データ 男子'!$A$8:$F$108,2,FALSE)))</f>
        <v>              </v>
      </c>
      <c r="D24" s="9">
        <f>IF(ISBLANK($B24),"",(VLOOKUP($B24,'基本データ 男子'!$A$8:$F$108,4,FALSE)))</f>
      </c>
      <c r="E24" s="9" t="str">
        <f>IF(ISBLANK($B24),"   ",(VLOOKUP($B24,'基本データ 男子'!$A$8:$F$108,5,FALSE)))</f>
        <v>   </v>
      </c>
      <c r="F24" s="78"/>
      <c r="H24" s="5"/>
      <c r="I24" s="12"/>
      <c r="J24" s="5"/>
      <c r="K24" s="10"/>
      <c r="L24" s="10"/>
      <c r="M24" s="5"/>
      <c r="N24"/>
    </row>
    <row r="25" spans="1:14" s="3" customFormat="1" ht="15" customHeight="1">
      <c r="A25" s="60" t="s">
        <v>76</v>
      </c>
      <c r="B25" s="51"/>
      <c r="C25" s="9" t="str">
        <f>IF(ISBLANK($B25),"              ",(VLOOKUP($B25,'基本データ 男子'!$A$8:$F$108,2,FALSE)))</f>
        <v>              </v>
      </c>
      <c r="D25" s="9">
        <f>IF(ISBLANK($B25),"",(VLOOKUP($B25,'基本データ 男子'!$A$8:$F$108,4,FALSE)))</f>
      </c>
      <c r="E25" s="9" t="str">
        <f>IF(ISBLANK($B25),"   ",(VLOOKUP($B25,'基本データ 男子'!$A$8:$F$108,5,FALSE)))</f>
        <v>   </v>
      </c>
      <c r="F25" s="78"/>
      <c r="H25" s="5"/>
      <c r="I25" s="12"/>
      <c r="J25" s="5"/>
      <c r="K25" s="10"/>
      <c r="L25" s="10"/>
      <c r="M25" s="5"/>
      <c r="N25"/>
    </row>
    <row r="26" spans="1:14" s="3" customFormat="1" ht="15" customHeight="1">
      <c r="A26" s="69" t="s">
        <v>76</v>
      </c>
      <c r="B26" s="51"/>
      <c r="C26" s="9" t="str">
        <f>IF(ISBLANK($B26),"              ",(VLOOKUP($B26,'基本データ 男子'!$A$8:$F$108,2,FALSE)))</f>
        <v>              </v>
      </c>
      <c r="D26" s="9">
        <f>IF(ISBLANK($B26),"",(VLOOKUP($B26,'基本データ 男子'!$A$8:$F$108,4,FALSE)))</f>
      </c>
      <c r="E26" s="9" t="str">
        <f>IF(ISBLANK($B26),"   ",(VLOOKUP($B26,'基本データ 男子'!$A$8:$F$108,5,FALSE)))</f>
        <v>   </v>
      </c>
      <c r="F26" s="78"/>
      <c r="H26" s="5"/>
      <c r="I26" s="12"/>
      <c r="J26" s="5"/>
      <c r="K26" s="10"/>
      <c r="L26" s="10"/>
      <c r="M26" s="5"/>
      <c r="N26"/>
    </row>
    <row r="27" spans="1:14" s="3" customFormat="1" ht="15" customHeight="1">
      <c r="A27" s="129" t="s">
        <v>76</v>
      </c>
      <c r="B27" s="130"/>
      <c r="C27" s="47" t="str">
        <f>IF(ISBLANK($B27),"              ",(VLOOKUP($B27,'基本データ 男子'!$A$8:$F$108,2,FALSE)))</f>
        <v>              </v>
      </c>
      <c r="D27" s="47">
        <f>IF(ISBLANK($B27),"",(VLOOKUP($B27,'基本データ 男子'!$A$8:$F$108,4,FALSE)))</f>
      </c>
      <c r="E27" s="47" t="str">
        <f>IF(ISBLANK($B27),"   ",(VLOOKUP($B27,'基本データ 男子'!$A$8:$F$108,5,FALSE)))</f>
        <v>   </v>
      </c>
      <c r="F27" s="131"/>
      <c r="H27" s="5"/>
      <c r="I27" s="12"/>
      <c r="J27" s="5"/>
      <c r="K27" s="10"/>
      <c r="L27" s="10"/>
      <c r="M27" s="5"/>
      <c r="N27"/>
    </row>
    <row r="28" spans="1:14" s="3" customFormat="1" ht="15" customHeight="1">
      <c r="A28" s="105" t="s">
        <v>76</v>
      </c>
      <c r="B28" s="50"/>
      <c r="C28" s="110" t="str">
        <f>IF(ISBLANK($B28),"              ",(VLOOKUP($B28,'基本データ 男子'!$A$8:$F$108,2,FALSE)))</f>
        <v>              </v>
      </c>
      <c r="D28" s="110">
        <f>IF(ISBLANK($B28),"",(VLOOKUP($B28,'基本データ 男子'!$A$8:$F$108,4,FALSE)))</f>
      </c>
      <c r="E28" s="110" t="str">
        <f>IF(ISBLANK($B28),"   ",(VLOOKUP($B28,'基本データ 男子'!$A$8:$F$108,5,FALSE)))</f>
        <v>   </v>
      </c>
      <c r="F28" s="79"/>
      <c r="H28" s="5"/>
      <c r="I28" s="12"/>
      <c r="J28" s="5"/>
      <c r="K28" s="10"/>
      <c r="L28" s="10"/>
      <c r="M28" s="5"/>
      <c r="N28"/>
    </row>
    <row r="29" spans="1:14" s="3" customFormat="1" ht="15" customHeight="1">
      <c r="A29" s="104" t="s">
        <v>76</v>
      </c>
      <c r="B29" s="51"/>
      <c r="C29" s="47" t="str">
        <f>IF(ISBLANK($B29),"              ",(VLOOKUP($B29,'基本データ 男子'!$A$8:$F$108,2,FALSE)))</f>
        <v>              </v>
      </c>
      <c r="D29" s="47">
        <f>IF(ISBLANK($B29),"",(VLOOKUP($B29,'基本データ 男子'!$A$8:$F$108,4,FALSE)))</f>
      </c>
      <c r="E29" s="47" t="str">
        <f>IF(ISBLANK($B29),"   ",(VLOOKUP($B29,'基本データ 男子'!$A$8:$F$108,5,FALSE)))</f>
        <v>   </v>
      </c>
      <c r="F29" s="78"/>
      <c r="H29" s="5"/>
      <c r="I29" s="12"/>
      <c r="J29" s="5"/>
      <c r="K29" s="10"/>
      <c r="L29" s="10"/>
      <c r="M29" s="5"/>
      <c r="N29"/>
    </row>
    <row r="30" spans="1:14" s="3" customFormat="1" ht="15" customHeight="1">
      <c r="A30" s="60" t="s">
        <v>76</v>
      </c>
      <c r="B30" s="51"/>
      <c r="C30" s="47" t="str">
        <f>IF(ISBLANK($B30),"              ",(VLOOKUP($B30,'基本データ 男子'!$A$8:$F$108,2,FALSE)))</f>
        <v>              </v>
      </c>
      <c r="D30" s="47">
        <f>IF(ISBLANK($B30),"",(VLOOKUP($B30,'基本データ 男子'!$A$8:$F$108,4,FALSE)))</f>
      </c>
      <c r="E30" s="47" t="str">
        <f>IF(ISBLANK($B30),"   ",(VLOOKUP($B30,'基本データ 男子'!$A$8:$F$108,5,FALSE)))</f>
        <v>   </v>
      </c>
      <c r="F30" s="78"/>
      <c r="H30" s="5"/>
      <c r="I30" s="12"/>
      <c r="J30" s="5"/>
      <c r="K30" s="10"/>
      <c r="L30" s="10"/>
      <c r="M30" s="5"/>
      <c r="N30"/>
    </row>
    <row r="31" spans="1:14" s="3" customFormat="1" ht="15" customHeight="1">
      <c r="A31" s="105" t="s">
        <v>76</v>
      </c>
      <c r="B31" s="51"/>
      <c r="C31" s="47" t="str">
        <f>IF(ISBLANK($B31),"              ",(VLOOKUP($B31,'基本データ 男子'!$A$8:$F$108,2,FALSE)))</f>
        <v>              </v>
      </c>
      <c r="D31" s="47">
        <f>IF(ISBLANK($B31),"",(VLOOKUP($B31,'基本データ 男子'!$A$8:$F$108,4,FALSE)))</f>
      </c>
      <c r="E31" s="47" t="str">
        <f>IF(ISBLANK($B31),"   ",(VLOOKUP($B31,'基本データ 男子'!$A$8:$F$108,5,FALSE)))</f>
        <v>   </v>
      </c>
      <c r="F31" s="78"/>
      <c r="H31" s="5"/>
      <c r="I31" s="12"/>
      <c r="J31" s="5"/>
      <c r="K31" s="10"/>
      <c r="L31" s="10"/>
      <c r="M31" s="5"/>
      <c r="N31"/>
    </row>
    <row r="32" spans="1:14" s="3" customFormat="1" ht="15" customHeight="1">
      <c r="A32" s="60" t="s">
        <v>76</v>
      </c>
      <c r="B32" s="51"/>
      <c r="C32" s="47" t="str">
        <f>IF(ISBLANK($B32),"              ",(VLOOKUP($B32,'基本データ 男子'!$A$8:$F$108,2,FALSE)))</f>
        <v>              </v>
      </c>
      <c r="D32" s="47">
        <f>IF(ISBLANK($B32),"",(VLOOKUP($B32,'基本データ 男子'!$A$8:$F$108,4,FALSE)))</f>
      </c>
      <c r="E32" s="47" t="str">
        <f>IF(ISBLANK($B32),"   ",(VLOOKUP($B32,'基本データ 男子'!$A$8:$F$108,5,FALSE)))</f>
        <v>   </v>
      </c>
      <c r="F32" s="78"/>
      <c r="G32" s="8"/>
      <c r="H32" s="8"/>
      <c r="I32" s="8"/>
      <c r="J32" s="8"/>
      <c r="K32" s="8"/>
      <c r="L32" s="8"/>
      <c r="M32" s="8"/>
      <c r="N32" s="8"/>
    </row>
    <row r="33" spans="1:14" s="3" customFormat="1" ht="15" customHeight="1">
      <c r="A33" s="69" t="s">
        <v>76</v>
      </c>
      <c r="B33" s="132"/>
      <c r="C33" s="47" t="str">
        <f>IF(ISBLANK($B33),"              ",(VLOOKUP($B33,'基本データ 男子'!$A$8:$F$108,2,FALSE)))</f>
        <v>              </v>
      </c>
      <c r="D33" s="47">
        <f>IF(ISBLANK($B33),"",(VLOOKUP($B33,'基本データ 男子'!$A$8:$F$108,4,FALSE)))</f>
      </c>
      <c r="E33" s="47" t="str">
        <f>IF(ISBLANK($B33),"   ",(VLOOKUP($B33,'基本データ 男子'!$A$8:$F$108,5,FALSE)))</f>
        <v>   </v>
      </c>
      <c r="F33" s="84"/>
      <c r="G33" s="8"/>
      <c r="H33" s="8"/>
      <c r="I33" s="8"/>
      <c r="J33" s="8"/>
      <c r="K33" s="8"/>
      <c r="L33" s="8"/>
      <c r="M33" s="8"/>
      <c r="N33" s="8"/>
    </row>
    <row r="34" spans="1:14" s="3" customFormat="1" ht="15" customHeight="1">
      <c r="A34" s="104" t="s">
        <v>76</v>
      </c>
      <c r="B34" s="50"/>
      <c r="C34" s="110" t="str">
        <f>IF(ISBLANK($B34),"              ",(VLOOKUP($B34,'基本データ 男子'!$A$8:$F$108,2,FALSE)))</f>
        <v>              </v>
      </c>
      <c r="D34" s="110">
        <f>IF(ISBLANK($B34),"",(VLOOKUP($B34,'基本データ 男子'!$A$8:$F$108,4,FALSE)))</f>
      </c>
      <c r="E34" s="110" t="str">
        <f>IF(ISBLANK($B34),"   ",(VLOOKUP($B34,'基本データ 男子'!$A$8:$F$108,5,FALSE)))</f>
        <v>   </v>
      </c>
      <c r="F34" s="79"/>
      <c r="G34" s="8"/>
      <c r="H34" s="8"/>
      <c r="I34" s="8"/>
      <c r="J34" s="8"/>
      <c r="K34" s="8"/>
      <c r="L34" s="8"/>
      <c r="M34" s="8"/>
      <c r="N34" s="8"/>
    </row>
    <row r="35" spans="1:14" s="3" customFormat="1" ht="15" customHeight="1">
      <c r="A35" s="133" t="s">
        <v>76</v>
      </c>
      <c r="B35" s="51"/>
      <c r="C35" s="47" t="str">
        <f>IF(ISBLANK($B35),"              ",(VLOOKUP($B35,'基本データ 男子'!$A$8:$F$108,2,FALSE)))</f>
        <v>              </v>
      </c>
      <c r="D35" s="47">
        <f>IF(ISBLANK($B35),"",(VLOOKUP($B35,'基本データ 男子'!$A$8:$F$108,4,FALSE)))</f>
      </c>
      <c r="E35" s="47" t="str">
        <f>IF(ISBLANK($B35),"   ",(VLOOKUP($B35,'基本データ 男子'!$A$8:$F$108,5,FALSE)))</f>
        <v>   </v>
      </c>
      <c r="F35" s="78"/>
      <c r="G35" s="8"/>
      <c r="H35" s="8"/>
      <c r="I35" s="8"/>
      <c r="J35" s="8"/>
      <c r="K35" s="8"/>
      <c r="L35" s="8"/>
      <c r="M35" s="8"/>
      <c r="N35" s="8"/>
    </row>
    <row r="36" spans="1:14" s="3" customFormat="1" ht="15" customHeight="1">
      <c r="A36" s="104" t="s">
        <v>76</v>
      </c>
      <c r="B36" s="51"/>
      <c r="C36" s="47" t="str">
        <f>IF(ISBLANK($B36),"              ",(VLOOKUP($B36,'基本データ 男子'!$A$8:$F$108,2,FALSE)))</f>
        <v>              </v>
      </c>
      <c r="D36" s="47">
        <f>IF(ISBLANK($B36),"",(VLOOKUP($B36,'基本データ 男子'!$A$8:$F$108,4,FALSE)))</f>
      </c>
      <c r="E36" s="47" t="str">
        <f>IF(ISBLANK($B36),"   ",(VLOOKUP($B36,'基本データ 男子'!$A$8:$F$108,5,FALSE)))</f>
        <v>   </v>
      </c>
      <c r="F36" s="78"/>
      <c r="G36" s="8"/>
      <c r="H36" s="8"/>
      <c r="I36" s="8"/>
      <c r="J36" s="8"/>
      <c r="K36" s="8"/>
      <c r="L36" s="8"/>
      <c r="M36" s="8"/>
      <c r="N36" s="8"/>
    </row>
    <row r="37" spans="1:14" s="3" customFormat="1" ht="15" customHeight="1">
      <c r="A37" s="60" t="s">
        <v>76</v>
      </c>
      <c r="B37" s="51"/>
      <c r="C37" s="47" t="str">
        <f>IF(ISBLANK($B37),"              ",(VLOOKUP($B37,'基本データ 男子'!$A$8:$F$108,2,FALSE)))</f>
        <v>              </v>
      </c>
      <c r="D37" s="47">
        <f>IF(ISBLANK($B37),"",(VLOOKUP($B37,'基本データ 男子'!$A$8:$F$108,4,FALSE)))</f>
      </c>
      <c r="E37" s="47" t="str">
        <f>IF(ISBLANK($B37),"   ",(VLOOKUP($B37,'基本データ 男子'!$A$8:$F$108,5,FALSE)))</f>
        <v>   </v>
      </c>
      <c r="F37" s="78"/>
      <c r="G37" s="8"/>
      <c r="H37" s="8"/>
      <c r="I37" s="8"/>
      <c r="J37" s="8"/>
      <c r="K37" s="8"/>
      <c r="L37" s="8"/>
      <c r="M37" s="8"/>
      <c r="N37" s="8"/>
    </row>
    <row r="38" spans="1:14" s="3" customFormat="1" ht="15" customHeight="1">
      <c r="A38" s="105" t="s">
        <v>76</v>
      </c>
      <c r="B38" s="51"/>
      <c r="C38" s="47" t="str">
        <f>IF(ISBLANK($B38),"              ",(VLOOKUP($B38,'基本データ 男子'!$A$8:$F$108,2,FALSE)))</f>
        <v>              </v>
      </c>
      <c r="D38" s="47">
        <f>IF(ISBLANK($B38),"",(VLOOKUP($B38,'基本データ 男子'!$A$8:$F$108,4,FALSE)))</f>
      </c>
      <c r="E38" s="47" t="str">
        <f>IF(ISBLANK($B38),"   ",(VLOOKUP($B38,'基本データ 男子'!$A$8:$F$108,5,FALSE)))</f>
        <v>   </v>
      </c>
      <c r="F38" s="78"/>
      <c r="G38" s="8"/>
      <c r="H38" s="8"/>
      <c r="I38" s="8"/>
      <c r="J38" s="8"/>
      <c r="K38" s="8"/>
      <c r="L38" s="8"/>
      <c r="M38" s="8"/>
      <c r="N38" s="8"/>
    </row>
    <row r="39" spans="1:14" s="3" customFormat="1" ht="15" customHeight="1">
      <c r="A39" s="60" t="s">
        <v>76</v>
      </c>
      <c r="B39" s="132"/>
      <c r="C39" s="151" t="str">
        <f>IF(ISBLANK($B39),"              ",(VLOOKUP($B39,'基本データ 男子'!$A$8:$F$108,2,FALSE)))</f>
        <v>              </v>
      </c>
      <c r="D39" s="152">
        <f>IF(ISBLANK($B39),"",(VLOOKUP($B39,'基本データ 男子'!$A$8:$F$108,4,FALSE)))</f>
      </c>
      <c r="E39" s="148" t="str">
        <f>IF(ISBLANK($B39),"   ",(VLOOKUP($B39,'基本データ 男子'!$A$8:$F$108,5,FALSE)))</f>
        <v>   </v>
      </c>
      <c r="F39" s="84"/>
      <c r="G39" s="8"/>
      <c r="H39" s="8"/>
      <c r="I39" s="8"/>
      <c r="J39" s="8"/>
      <c r="K39" s="8"/>
      <c r="L39" s="8"/>
      <c r="M39" s="8"/>
      <c r="N39" s="8"/>
    </row>
    <row r="40" spans="1:14" s="3" customFormat="1" ht="15" customHeight="1">
      <c r="A40" s="69" t="s">
        <v>76</v>
      </c>
      <c r="B40" s="50"/>
      <c r="C40" s="153" t="str">
        <f>IF(ISBLANK($B40),"              ",(VLOOKUP($B40,'基本データ 男子'!$A$8:$F$108,2,FALSE)))</f>
        <v>              </v>
      </c>
      <c r="D40" s="154">
        <f>IF(ISBLANK($B40),"",(VLOOKUP($B40,'基本データ 男子'!$A$8:$F$108,4,FALSE)))</f>
      </c>
      <c r="E40" s="149" t="str">
        <f>IF(ISBLANK($B40),"   ",(VLOOKUP($B40,'基本データ 男子'!$A$8:$F$108,5,FALSE)))</f>
        <v>   </v>
      </c>
      <c r="F40" s="79"/>
      <c r="G40" s="8"/>
      <c r="H40" s="8"/>
      <c r="I40" s="8"/>
      <c r="J40" s="8"/>
      <c r="K40" s="8"/>
      <c r="L40" s="8"/>
      <c r="M40" s="8"/>
      <c r="N40" s="8"/>
    </row>
    <row r="41" spans="1:14" s="3" customFormat="1" ht="15" customHeight="1">
      <c r="A41" s="104" t="s">
        <v>76</v>
      </c>
      <c r="B41" s="51"/>
      <c r="C41" s="151" t="str">
        <f>IF(ISBLANK($B41),"              ",(VLOOKUP($B41,'基本データ 男子'!$A$8:$F$108,2,FALSE)))</f>
        <v>              </v>
      </c>
      <c r="D41" s="152">
        <f>IF(ISBLANK($B41),"",(VLOOKUP($B41,'基本データ 男子'!$A$8:$F$108,4,FALSE)))</f>
      </c>
      <c r="E41" s="148" t="str">
        <f>IF(ISBLANK($B41),"   ",(VLOOKUP($B41,'基本データ 男子'!$A$8:$F$108,5,FALSE)))</f>
        <v>   </v>
      </c>
      <c r="F41" s="78"/>
      <c r="G41" s="8"/>
      <c r="H41" s="8"/>
      <c r="I41" s="8"/>
      <c r="J41" s="8"/>
      <c r="K41" s="8"/>
      <c r="L41" s="8"/>
      <c r="M41" s="8"/>
      <c r="N41" s="8"/>
    </row>
    <row r="42" spans="1:14" s="3" customFormat="1" ht="15" customHeight="1">
      <c r="A42" s="133" t="s">
        <v>76</v>
      </c>
      <c r="B42" s="51"/>
      <c r="C42" s="151" t="str">
        <f>IF(ISBLANK($B42),"              ",(VLOOKUP($B42,'基本データ 男子'!$A$8:$F$108,2,FALSE)))</f>
        <v>              </v>
      </c>
      <c r="D42" s="152">
        <f>IF(ISBLANK($B42),"",(VLOOKUP($B42,'基本データ 男子'!$A$8:$F$108,4,FALSE)))</f>
      </c>
      <c r="E42" s="148" t="str">
        <f>IF(ISBLANK($B42),"   ",(VLOOKUP($B42,'基本データ 男子'!$A$8:$F$108,5,FALSE)))</f>
        <v>   </v>
      </c>
      <c r="F42" s="78"/>
      <c r="G42" s="8"/>
      <c r="H42" s="8"/>
      <c r="I42" s="8"/>
      <c r="J42" s="8"/>
      <c r="K42" s="8"/>
      <c r="L42" s="8"/>
      <c r="M42" s="8"/>
      <c r="N42" s="8"/>
    </row>
    <row r="43" spans="1:14" s="3" customFormat="1" ht="15" customHeight="1">
      <c r="A43" s="60" t="s">
        <v>76</v>
      </c>
      <c r="B43" s="51"/>
      <c r="C43" s="151" t="str">
        <f>IF(ISBLANK($B43),"              ",(VLOOKUP($B43,'基本データ 男子'!$A$8:$F$108,2,FALSE)))</f>
        <v>              </v>
      </c>
      <c r="D43" s="152">
        <f>IF(ISBLANK($B43),"",(VLOOKUP($B43,'基本データ 男子'!$A$8:$F$108,4,FALSE)))</f>
      </c>
      <c r="E43" s="148" t="str">
        <f>IF(ISBLANK($B43),"   ",(VLOOKUP($B43,'基本データ 男子'!$A$8:$F$108,5,FALSE)))</f>
        <v>   </v>
      </c>
      <c r="F43" s="78"/>
      <c r="G43" s="8"/>
      <c r="H43" s="8"/>
      <c r="I43" s="8"/>
      <c r="J43" s="8"/>
      <c r="K43" s="8"/>
      <c r="L43" s="8"/>
      <c r="M43" s="8"/>
      <c r="N43" s="8"/>
    </row>
    <row r="44" spans="1:14" s="3" customFormat="1" ht="15" customHeight="1">
      <c r="A44" s="69" t="s">
        <v>76</v>
      </c>
      <c r="B44" s="51"/>
      <c r="C44" s="151" t="str">
        <f>IF(ISBLANK($B44),"              ",(VLOOKUP($B44,'基本データ 男子'!$A$8:$F$108,2,FALSE)))</f>
        <v>              </v>
      </c>
      <c r="D44" s="152">
        <f>IF(ISBLANK($B44),"",(VLOOKUP($B44,'基本データ 男子'!$A$8:$F$108,4,FALSE)))</f>
      </c>
      <c r="E44" s="148" t="str">
        <f>IF(ISBLANK($B44),"   ",(VLOOKUP($B44,'基本データ 男子'!$A$8:$F$108,5,FALSE)))</f>
        <v>   </v>
      </c>
      <c r="F44" s="78"/>
      <c r="G44" s="8"/>
      <c r="H44" s="8"/>
      <c r="I44" s="8"/>
      <c r="J44" s="8"/>
      <c r="K44" s="8"/>
      <c r="L44" s="8"/>
      <c r="M44" s="8"/>
      <c r="N44" s="8"/>
    </row>
    <row r="45" spans="1:14" s="3" customFormat="1" ht="15" customHeight="1">
      <c r="A45" s="60" t="s">
        <v>76</v>
      </c>
      <c r="B45" s="61"/>
      <c r="C45" s="151" t="str">
        <f>IF(ISBLANK($B45),"              ",(VLOOKUP($B45,'基本データ 男子'!$A$8:$F$108,2,FALSE)))</f>
        <v>              </v>
      </c>
      <c r="D45" s="152">
        <f>IF(ISBLANK($B45),"",(VLOOKUP($B45,'基本データ 男子'!$A$8:$F$108,4,FALSE)))</f>
      </c>
      <c r="E45" s="148" t="str">
        <f>IF(ISBLANK($B45),"   ",(VLOOKUP($B45,'基本データ 男子'!$A$8:$F$108,5,FALSE)))</f>
        <v>   </v>
      </c>
      <c r="F45" s="84"/>
      <c r="G45" s="8"/>
      <c r="H45" s="8"/>
      <c r="I45" s="8"/>
      <c r="J45" s="8"/>
      <c r="K45" s="8"/>
      <c r="L45" s="8"/>
      <c r="M45" s="8"/>
      <c r="N45" s="8"/>
    </row>
    <row r="46" spans="1:14" s="3" customFormat="1" ht="14.25" customHeight="1">
      <c r="A46" s="105" t="s">
        <v>76</v>
      </c>
      <c r="B46" s="50"/>
      <c r="C46" s="153" t="str">
        <f>IF(ISBLANK($B46),"              ",(VLOOKUP($B46,'基本データ 男子'!$A$8:$F$108,2,FALSE)))</f>
        <v>              </v>
      </c>
      <c r="D46" s="159">
        <f>IF(ISBLANK($B46),"",(VLOOKUP($B46,'基本データ 男子'!$A$8:$F$108,4,FALSE)))</f>
      </c>
      <c r="E46" s="148" t="str">
        <f>IF(ISBLANK($B46),"   ",(VLOOKUP($B46,'基本データ 男子'!$A$8:$F$108,5,FALSE)))</f>
        <v>   </v>
      </c>
      <c r="F46" s="167"/>
      <c r="H46" s="5"/>
      <c r="I46" s="12"/>
      <c r="J46" s="5"/>
      <c r="K46" s="10"/>
      <c r="L46" s="10"/>
      <c r="M46" s="5"/>
      <c r="N46"/>
    </row>
    <row r="47" spans="1:14" s="3" customFormat="1" ht="14.25" customHeight="1">
      <c r="A47" s="104" t="s">
        <v>76</v>
      </c>
      <c r="B47" s="51"/>
      <c r="C47" s="139" t="str">
        <f>IF(ISBLANK($B47),"              ",(VLOOKUP($B47,'基本データ 男子'!$A$8:$F$108,2,FALSE)))</f>
        <v>              </v>
      </c>
      <c r="D47" s="156">
        <f>IF(ISBLANK($B47),"",(VLOOKUP($B47,'基本データ 男子'!$A$8:$F$108,4,FALSE)))</f>
      </c>
      <c r="E47" s="28" t="str">
        <f>IF(ISBLANK($B47),"   ",(VLOOKUP($B47,'基本データ 男子'!$A$8:$F$108,5,FALSE)))</f>
        <v>   </v>
      </c>
      <c r="F47" s="146"/>
      <c r="H47" s="5"/>
      <c r="I47" s="12"/>
      <c r="J47" s="5"/>
      <c r="K47" s="10"/>
      <c r="L47" s="10"/>
      <c r="M47" s="5"/>
      <c r="N47"/>
    </row>
    <row r="48" spans="1:14" s="3" customFormat="1" ht="14.25" customHeight="1">
      <c r="A48" s="60" t="s">
        <v>76</v>
      </c>
      <c r="B48" s="51"/>
      <c r="C48" s="158" t="str">
        <f>IF(ISBLANK($B48),"              ",(VLOOKUP($B48,'基本データ 男子'!$A$8:$F$108,2,FALSE)))</f>
        <v>              </v>
      </c>
      <c r="D48" s="159">
        <f>IF(ISBLANK($B48),"",(VLOOKUP($B48,'基本データ 男子'!$A$8:$F$108,4,FALSE)))</f>
      </c>
      <c r="E48" s="148" t="str">
        <f>IF(ISBLANK($B48),"   ",(VLOOKUP($B48,'基本データ 男子'!$A$8:$F$108,5,FALSE)))</f>
        <v>   </v>
      </c>
      <c r="F48" s="167"/>
      <c r="H48" s="5"/>
      <c r="I48" s="12"/>
      <c r="J48" s="5"/>
      <c r="K48" s="10"/>
      <c r="L48" s="10"/>
      <c r="M48" s="5"/>
      <c r="N48"/>
    </row>
    <row r="49" spans="1:14" s="3" customFormat="1" ht="14.25" customHeight="1">
      <c r="A49" s="105" t="s">
        <v>76</v>
      </c>
      <c r="B49" s="51"/>
      <c r="C49" s="139" t="str">
        <f>IF(ISBLANK($B49),"              ",(VLOOKUP($B49,'基本データ 男子'!$A$8:$F$108,2,FALSE)))</f>
        <v>              </v>
      </c>
      <c r="D49" s="156">
        <f>IF(ISBLANK($B49),"",(VLOOKUP($B49,'基本データ 男子'!$A$8:$F$108,4,FALSE)))</f>
      </c>
      <c r="E49" s="28" t="str">
        <f>IF(ISBLANK($B49),"   ",(VLOOKUP($B49,'基本データ 男子'!$A$8:$F$108,5,FALSE)))</f>
        <v>   </v>
      </c>
      <c r="F49" s="146"/>
      <c r="H49" s="5"/>
      <c r="I49" s="12"/>
      <c r="J49" s="5"/>
      <c r="K49" s="10"/>
      <c r="L49" s="10"/>
      <c r="M49" s="5"/>
      <c r="N49"/>
    </row>
    <row r="50" spans="1:14" s="3" customFormat="1" ht="14.25" customHeight="1">
      <c r="A50" s="60" t="s">
        <v>76</v>
      </c>
      <c r="B50" s="51"/>
      <c r="C50" s="158" t="str">
        <f>IF(ISBLANK($B50),"              ",(VLOOKUP($B50,'基本データ 男子'!$A$8:$F$108,2,FALSE)))</f>
        <v>              </v>
      </c>
      <c r="D50" s="159">
        <f>IF(ISBLANK($B50),"",(VLOOKUP($B50,'基本データ 男子'!$A$8:$F$108,4,FALSE)))</f>
      </c>
      <c r="E50" s="148" t="str">
        <f>IF(ISBLANK($B50),"   ",(VLOOKUP($B50,'基本データ 男子'!$A$8:$F$108,5,FALSE)))</f>
        <v>   </v>
      </c>
      <c r="F50" s="167"/>
      <c r="H50" s="5"/>
      <c r="I50" s="12"/>
      <c r="J50" s="5"/>
      <c r="K50" s="10"/>
      <c r="L50" s="10"/>
      <c r="M50" s="5"/>
      <c r="N50"/>
    </row>
    <row r="51" spans="1:14" s="3" customFormat="1" ht="14.25" customHeight="1">
      <c r="A51" s="69" t="s">
        <v>76</v>
      </c>
      <c r="B51" s="61"/>
      <c r="C51" s="137" t="str">
        <f>IF(ISBLANK($B51),"              ",(VLOOKUP($B51,'基本データ 男子'!$A$8:$F$108,2,FALSE)))</f>
        <v>              </v>
      </c>
      <c r="D51" s="157">
        <f>IF(ISBLANK($B51),"",(VLOOKUP($B51,'基本データ 男子'!$A$8:$F$108,4,FALSE)))</f>
      </c>
      <c r="E51" s="149" t="str">
        <f>IF(ISBLANK($B51),"   ",(VLOOKUP($B51,'基本データ 男子'!$A$8:$F$108,5,FALSE)))</f>
        <v>   </v>
      </c>
      <c r="F51" s="147"/>
      <c r="H51" s="5"/>
      <c r="I51" s="12"/>
      <c r="J51" s="5"/>
      <c r="K51" s="10"/>
      <c r="L51" s="10"/>
      <c r="M51" s="5"/>
      <c r="N51"/>
    </row>
    <row r="52" spans="1:14" s="3" customFormat="1" ht="14.25" customHeight="1">
      <c r="A52" s="104" t="s">
        <v>76</v>
      </c>
      <c r="B52" s="50"/>
      <c r="C52" s="137" t="str">
        <f>IF(ISBLANK($B52),"              ",(VLOOKUP($B52,'基本データ 男子'!$A$8:$F$108,2,FALSE)))</f>
        <v>              </v>
      </c>
      <c r="D52" s="155">
        <f>IF(ISBLANK($B52),"",(VLOOKUP($B52,'基本データ 男子'!$A$8:$F$108,4,FALSE)))</f>
      </c>
      <c r="E52" s="150" t="str">
        <f>IF(ISBLANK($B52),"   ",(VLOOKUP($B52,'基本データ 男子'!$A$8:$F$108,5,FALSE)))</f>
        <v>   </v>
      </c>
      <c r="F52" s="143"/>
      <c r="H52" s="5"/>
      <c r="I52" s="12"/>
      <c r="J52" s="5"/>
      <c r="K52" s="10"/>
      <c r="L52" s="10"/>
      <c r="M52" s="5"/>
      <c r="N52"/>
    </row>
    <row r="53" spans="1:14" s="3" customFormat="1" ht="14.25" customHeight="1">
      <c r="A53" s="133" t="s">
        <v>76</v>
      </c>
      <c r="B53" s="51"/>
      <c r="C53" s="158" t="str">
        <f>IF(ISBLANK($B53),"              ",(VLOOKUP($B53,'基本データ 男子'!$A$8:$F$108,2,FALSE)))</f>
        <v>              </v>
      </c>
      <c r="D53" s="163">
        <f>IF(ISBLANK($B53),"",(VLOOKUP($B53,'基本データ 男子'!$A$8:$F$108,4,FALSE)))</f>
      </c>
      <c r="E53" s="150" t="str">
        <f>IF(ISBLANK($B53),"   ",(VLOOKUP($B53,'基本データ 男子'!$A$8:$F$108,5,FALSE)))</f>
        <v>   </v>
      </c>
      <c r="F53" s="160"/>
      <c r="H53" s="5"/>
      <c r="I53" s="12"/>
      <c r="J53" s="5"/>
      <c r="K53" s="10"/>
      <c r="L53" s="10"/>
      <c r="M53" s="5"/>
      <c r="N53"/>
    </row>
    <row r="54" spans="1:14" s="3" customFormat="1" ht="14.25" customHeight="1">
      <c r="A54" s="60" t="s">
        <v>76</v>
      </c>
      <c r="B54" s="51"/>
      <c r="C54" s="153" t="str">
        <f>IF(ISBLANK($B54),"              ",(VLOOKUP($B54,'基本データ 男子'!$A$8:$F$108,2,FALSE)))</f>
        <v>              </v>
      </c>
      <c r="D54" s="164">
        <f>IF(ISBLANK($B54),"",(VLOOKUP($B54,'基本データ 男子'!$A$8:$F$108,4,FALSE)))</f>
      </c>
      <c r="E54" s="138" t="str">
        <f>IF(ISBLANK($B54),"   ",(VLOOKUP($B54,'基本データ 男子'!$A$8:$F$108,5,FALSE)))</f>
        <v>   </v>
      </c>
      <c r="F54" s="160"/>
      <c r="H54" s="5"/>
      <c r="I54" s="12"/>
      <c r="J54" s="5"/>
      <c r="K54" s="10"/>
      <c r="L54" s="10"/>
      <c r="M54" s="5"/>
      <c r="N54"/>
    </row>
    <row r="55" spans="1:14" s="3" customFormat="1" ht="14.25" customHeight="1">
      <c r="A55" s="69" t="s">
        <v>76</v>
      </c>
      <c r="B55" s="51"/>
      <c r="C55" s="158" t="str">
        <f>IF(ISBLANK($B55),"              ",(VLOOKUP($B55,'基本データ 男子'!$A$8:$F$108,2,FALSE)))</f>
        <v>              </v>
      </c>
      <c r="D55" s="165">
        <f>IF(ISBLANK($B55),"",(VLOOKUP($B55,'基本データ 男子'!$A$8:$F$108,4,FALSE)))</f>
      </c>
      <c r="E55" s="152" t="str">
        <f>IF(ISBLANK($B55),"   ",(VLOOKUP($B55,'基本データ 男子'!$A$8:$F$108,5,FALSE)))</f>
        <v>   </v>
      </c>
      <c r="F55" s="166"/>
      <c r="H55" s="5"/>
      <c r="I55" s="12"/>
      <c r="J55" s="5"/>
      <c r="K55" s="10"/>
      <c r="L55" s="10"/>
      <c r="M55" s="5"/>
      <c r="N55"/>
    </row>
    <row r="56" spans="1:14" s="3" customFormat="1" ht="14.25" customHeight="1">
      <c r="A56" s="133" t="s">
        <v>76</v>
      </c>
      <c r="B56" s="51"/>
      <c r="C56" s="158" t="str">
        <f>IF(ISBLANK($B56),"              ",(VLOOKUP($B56,'基本データ 男子'!$A$8:$F$108,2,FALSE)))</f>
        <v>              </v>
      </c>
      <c r="D56" s="161">
        <f>IF(ISBLANK($B56),"",(VLOOKUP($B56,'基本データ 男子'!$A$8:$F$108,4,FALSE)))</f>
      </c>
      <c r="E56" s="154" t="str">
        <f>IF(ISBLANK($B56),"   ",(VLOOKUP($B56,'基本データ 男子'!$A$8:$F$108,5,FALSE)))</f>
        <v>   </v>
      </c>
      <c r="F56" s="162"/>
      <c r="H56" s="5"/>
      <c r="I56" s="12"/>
      <c r="J56" s="5"/>
      <c r="K56" s="10"/>
      <c r="L56" s="10"/>
      <c r="M56" s="5"/>
      <c r="N56"/>
    </row>
    <row r="57" spans="1:14" s="3" customFormat="1" ht="14.25" customHeight="1">
      <c r="A57" s="105" t="s">
        <v>76</v>
      </c>
      <c r="B57" s="61"/>
      <c r="C57" s="137" t="str">
        <f>IF(ISBLANK($B57),"              ",(VLOOKUP($B57,'基本データ 男子'!$A$8:$F$108,2,FALSE)))</f>
        <v>              </v>
      </c>
      <c r="D57" s="142">
        <f>IF(ISBLANK($B57),"",(VLOOKUP($B57,'基本データ 男子'!$A$8:$F$108,4,FALSE)))</f>
      </c>
      <c r="E57" s="154" t="str">
        <f>IF(ISBLANK($B57),"   ",(VLOOKUP($B57,'基本データ 男子'!$A$8:$F$108,5,FALSE)))</f>
        <v>   </v>
      </c>
      <c r="F57" s="144"/>
      <c r="H57" s="5"/>
      <c r="I57" s="12"/>
      <c r="J57" s="5"/>
      <c r="K57" s="10"/>
      <c r="L57" s="10"/>
      <c r="M57" s="5"/>
      <c r="N57"/>
    </row>
    <row r="58" spans="1:14" s="3" customFormat="1" ht="15" customHeight="1">
      <c r="A58" s="60" t="s">
        <v>76</v>
      </c>
      <c r="B58" s="70"/>
      <c r="C58" s="110" t="str">
        <f>IF(ISBLANK($B58),"              ",(VLOOKUP($B58,'基本データ 男子'!$A$8:$F$108,2,FALSE)))</f>
        <v>              </v>
      </c>
      <c r="D58" s="110">
        <f>IF(ISBLANK($B58),"",(VLOOKUP($B58,'基本データ 男子'!$A$8:$F$108,4,FALSE)))</f>
      </c>
      <c r="E58" s="110" t="str">
        <f>IF(ISBLANK($B58),"   ",(VLOOKUP($B58,'基本データ 男子'!$A$8:$F$108,5,FALSE)))</f>
        <v>   </v>
      </c>
      <c r="F58" s="79"/>
      <c r="H58" s="5"/>
      <c r="I58" s="12"/>
      <c r="J58" s="5"/>
      <c r="K58" s="10"/>
      <c r="L58" s="10"/>
      <c r="M58" s="5"/>
      <c r="N58"/>
    </row>
    <row r="59" spans="1:14" s="3" customFormat="1" ht="15" customHeight="1">
      <c r="A59" s="69" t="s">
        <v>76</v>
      </c>
      <c r="B59" s="73"/>
      <c r="C59" s="47" t="str">
        <f>IF(ISBLANK($B59),"              ",(VLOOKUP($B59,'基本データ 男子'!$A$8:$F$108,2,FALSE)))</f>
        <v>              </v>
      </c>
      <c r="D59" s="47">
        <f>IF(ISBLANK($B59),"",(VLOOKUP($B59,'基本データ 男子'!$A$8:$F$108,4,FALSE)))</f>
      </c>
      <c r="E59" s="47" t="str">
        <f>IF(ISBLANK($B59),"   ",(VLOOKUP($B59,'基本データ 男子'!$A$8:$F$108,5,FALSE)))</f>
        <v>   </v>
      </c>
      <c r="F59" s="64"/>
      <c r="H59" s="5"/>
      <c r="I59" s="12"/>
      <c r="J59" s="5"/>
      <c r="K59" s="10"/>
      <c r="L59" s="10"/>
      <c r="M59" s="5"/>
      <c r="N59"/>
    </row>
    <row r="60" spans="1:14" s="3" customFormat="1" ht="15" customHeight="1">
      <c r="A60" s="60" t="s">
        <v>76</v>
      </c>
      <c r="B60" s="70"/>
      <c r="C60" s="71" t="str">
        <f>IF(ISBLANK($B60),"              ",(VLOOKUP($B60,'基本データ 男子'!$A$8:$F$108,2,FALSE)))</f>
        <v>              </v>
      </c>
      <c r="D60" s="71">
        <f>IF(ISBLANK($B60),"",(VLOOKUP($B60,'基本データ 男子'!$A$8:$F$108,4,FALSE)))</f>
      </c>
      <c r="E60" s="71" t="str">
        <f>IF(ISBLANK($B60),"   ",(VLOOKUP($B60,'基本データ 男子'!$A$8:$F$108,5,FALSE)))</f>
        <v>   </v>
      </c>
      <c r="F60" s="72"/>
      <c r="H60" s="5"/>
      <c r="I60" s="12"/>
      <c r="J60" s="5"/>
      <c r="K60" s="10"/>
      <c r="L60" s="10"/>
      <c r="M60" s="5"/>
      <c r="N60"/>
    </row>
    <row r="61" spans="1:14" s="3" customFormat="1" ht="15" customHeight="1">
      <c r="A61" s="105" t="s">
        <v>76</v>
      </c>
      <c r="B61" s="53"/>
      <c r="C61" s="44" t="str">
        <f>IF(ISBLANK($B61),"              ",(VLOOKUP($B61,'基本データ 男子'!$A$8:$F$108,2,FALSE)))</f>
        <v>              </v>
      </c>
      <c r="D61" s="44">
        <f>IF(ISBLANK($B61),"",(VLOOKUP($B61,'基本データ 男子'!$A$8:$F$108,4,FALSE)))</f>
      </c>
      <c r="E61" s="44" t="str">
        <f>IF(ISBLANK($B61),"   ",(VLOOKUP($B61,'基本データ 男子'!$A$8:$F$108,5,FALSE)))</f>
        <v>   </v>
      </c>
      <c r="F61" s="64"/>
      <c r="H61" s="5"/>
      <c r="I61" s="12"/>
      <c r="J61" s="5"/>
      <c r="K61" s="10"/>
      <c r="L61" s="10"/>
      <c r="M61" s="5"/>
      <c r="N61"/>
    </row>
    <row r="62" spans="1:14" s="3" customFormat="1" ht="15" customHeight="1">
      <c r="A62" s="104" t="s">
        <v>76</v>
      </c>
      <c r="B62" s="53"/>
      <c r="C62" s="44" t="str">
        <f>IF(ISBLANK($B62),"              ",(VLOOKUP($B62,'基本データ 男子'!$A$8:$F$108,2,FALSE)))</f>
        <v>              </v>
      </c>
      <c r="D62" s="44">
        <f>IF(ISBLANK($B62),"",(VLOOKUP($B62,'基本データ 男子'!$A$8:$F$108,4,FALSE)))</f>
      </c>
      <c r="E62" s="44" t="str">
        <f>IF(ISBLANK($B62),"   ",(VLOOKUP($B62,'基本データ 男子'!$A$8:$F$108,5,FALSE)))</f>
        <v>   </v>
      </c>
      <c r="F62" s="64"/>
      <c r="H62" s="5"/>
      <c r="I62" s="12"/>
      <c r="J62" s="5"/>
      <c r="K62" s="10"/>
      <c r="L62" s="10"/>
      <c r="M62" s="5"/>
      <c r="N62"/>
    </row>
    <row r="63" spans="1:14" s="3" customFormat="1" ht="15" customHeight="1">
      <c r="A63" s="105" t="s">
        <v>76</v>
      </c>
      <c r="B63" s="53"/>
      <c r="C63" s="122" t="str">
        <f>IF(ISBLANK($B63),"              ",(VLOOKUP($B63,'基本データ 男子'!$A$8:$F$108,2,FALSE)))</f>
        <v>              </v>
      </c>
      <c r="D63" s="44">
        <f>IF(ISBLANK($B63),"",(VLOOKUP($B63,'基本データ 男子'!$A$8:$F$108,4,FALSE)))</f>
      </c>
      <c r="E63" s="122" t="str">
        <f>IF(ISBLANK($B63),"   ",(VLOOKUP($B63,'基本データ 男子'!$A$8:$F$108,5,FALSE)))</f>
        <v>   </v>
      </c>
      <c r="F63" s="64"/>
      <c r="H63" s="5"/>
      <c r="I63" s="12"/>
      <c r="J63" s="5"/>
      <c r="K63" s="10"/>
      <c r="L63" s="10"/>
      <c r="M63" s="5"/>
      <c r="N63"/>
    </row>
    <row r="64" spans="1:14" s="3" customFormat="1" ht="15" customHeight="1">
      <c r="A64" s="168"/>
      <c r="B64" s="135"/>
      <c r="C64" s="135"/>
      <c r="D64" s="30"/>
      <c r="E64" s="136"/>
      <c r="F64" s="135"/>
      <c r="G64" s="8"/>
      <c r="H64" s="5"/>
      <c r="I64" s="12"/>
      <c r="J64" s="5"/>
      <c r="K64" s="10"/>
      <c r="L64" s="10"/>
      <c r="M64" s="5"/>
      <c r="N64"/>
    </row>
    <row r="65" spans="1:6" ht="5.25" customHeight="1">
      <c r="A65" s="105"/>
      <c r="B65" s="5"/>
      <c r="C65" s="5"/>
      <c r="D65" s="10"/>
      <c r="E65" s="10"/>
      <c r="F65" s="5"/>
    </row>
    <row r="66" spans="1:6" ht="15.75" customHeight="1">
      <c r="A66" s="195" t="str">
        <f>A2</f>
        <v>ﾄﾗｲｱﾙTAKAOKA2017～第11回高岡市中学校運動部新人強化練習記録会～</v>
      </c>
      <c r="B66" s="195" t="str">
        <f>A2</f>
        <v>ﾄﾗｲｱﾙTAKAOKA2017～第11回高岡市中学校運動部新人強化練習記録会～</v>
      </c>
      <c r="C66" s="195"/>
      <c r="D66" s="195"/>
      <c r="E66" s="195"/>
      <c r="F66" s="195"/>
    </row>
    <row r="67" spans="1:6" ht="17.25" customHeight="1">
      <c r="A67" s="203" t="str">
        <f>A3</f>
        <v>兼富山県駅伝高岡市代表選手(中学生)１次選考会</v>
      </c>
      <c r="B67" s="204"/>
      <c r="C67" s="204"/>
      <c r="D67" s="204"/>
      <c r="E67" s="204"/>
      <c r="F67" s="204"/>
    </row>
    <row r="68" spans="2:6" ht="15" customHeight="1">
      <c r="B68" s="203" t="str">
        <f>B4</f>
        <v>参加申込書</v>
      </c>
      <c r="C68" s="205"/>
      <c r="D68" s="205"/>
      <c r="E68" s="33"/>
      <c r="F68" s="32"/>
    </row>
    <row r="69" spans="1:6" ht="15.75" customHeight="1">
      <c r="A69" s="86"/>
      <c r="B69" s="87" t="s">
        <v>21</v>
      </c>
      <c r="C69" s="197" t="str">
        <f>C5</f>
        <v>  </v>
      </c>
      <c r="D69" s="197"/>
      <c r="E69" s="89"/>
      <c r="F69" s="86"/>
    </row>
    <row r="70" spans="1:6" ht="3" customHeight="1">
      <c r="A70" s="86"/>
      <c r="B70" s="86"/>
      <c r="C70" s="90"/>
      <c r="D70" s="91"/>
      <c r="E70" s="89"/>
      <c r="F70" s="86"/>
    </row>
    <row r="71" spans="1:6" ht="15.75" customHeight="1">
      <c r="A71" s="86"/>
      <c r="B71" s="87" t="s">
        <v>22</v>
      </c>
      <c r="C71" s="97" t="str">
        <f>C7</f>
        <v>  </v>
      </c>
      <c r="D71" s="93" t="s">
        <v>8</v>
      </c>
      <c r="E71" s="89"/>
      <c r="F71" s="86"/>
    </row>
    <row r="72" spans="1:6" ht="3.75" customHeight="1">
      <c r="A72" s="86"/>
      <c r="B72" s="86"/>
      <c r="C72" s="90"/>
      <c r="D72" s="94"/>
      <c r="E72" s="89"/>
      <c r="F72" s="86"/>
    </row>
    <row r="73" spans="1:6" ht="15.75" customHeight="1">
      <c r="A73" s="86"/>
      <c r="B73" s="87" t="s">
        <v>23</v>
      </c>
      <c r="C73" s="88" t="s">
        <v>85</v>
      </c>
      <c r="D73" s="95"/>
      <c r="E73" s="89"/>
      <c r="F73" s="86"/>
    </row>
    <row r="74" spans="1:6" ht="3.75" customHeight="1">
      <c r="A74" s="98"/>
      <c r="B74" s="98"/>
      <c r="C74" s="98"/>
      <c r="D74" s="99"/>
      <c r="E74" s="99"/>
      <c r="F74" s="98"/>
    </row>
    <row r="75" spans="1:6" ht="13.5" customHeight="1">
      <c r="A75" s="98" t="s">
        <v>53</v>
      </c>
      <c r="B75" s="98"/>
      <c r="C75" s="100" t="str">
        <f>C11</f>
        <v>男子     名・</v>
      </c>
      <c r="D75" s="101" t="str">
        <f>D11</f>
        <v>女子     名</v>
      </c>
      <c r="E75" s="102" t="str">
        <f>E11</f>
        <v>　計     名</v>
      </c>
      <c r="F75" s="98"/>
    </row>
    <row r="76" spans="1:6" ht="3.75" customHeight="1" thickBot="1">
      <c r="A76" s="5"/>
      <c r="B76" s="5"/>
      <c r="C76" s="5"/>
      <c r="D76" s="10"/>
      <c r="E76" s="10"/>
      <c r="F76" s="45"/>
    </row>
    <row r="77" spans="1:14" s="4" customFormat="1" ht="19.5" customHeight="1" thickBot="1">
      <c r="A77" s="39" t="s">
        <v>9</v>
      </c>
      <c r="B77" s="40" t="s">
        <v>24</v>
      </c>
      <c r="C77" s="40" t="s">
        <v>6</v>
      </c>
      <c r="D77" s="40" t="s">
        <v>25</v>
      </c>
      <c r="E77" s="40" t="s">
        <v>26</v>
      </c>
      <c r="F77" s="41" t="s">
        <v>27</v>
      </c>
      <c r="G77" s="30"/>
      <c r="H77" s="30"/>
      <c r="I77" s="8"/>
      <c r="J77" s="30"/>
      <c r="K77" s="30"/>
      <c r="L77" s="30"/>
      <c r="M77" s="30"/>
      <c r="N77" s="30"/>
    </row>
    <row r="78" spans="1:14" s="3" customFormat="1" ht="15" customHeight="1" thickTop="1">
      <c r="A78" s="54" t="s">
        <v>79</v>
      </c>
      <c r="B78" s="50"/>
      <c r="C78" s="37" t="str">
        <f>IF(ISBLANK($B78),"              ",(VLOOKUP($B78,'基本データ女子'!$A$8:$F$109,2,FALSE)))</f>
        <v>              </v>
      </c>
      <c r="D78" s="37">
        <f>IF(ISBLANK($B78),"",(VLOOKUP($B78,'基本データ女子'!$A$8:$F$109,4,FALSE)))</f>
      </c>
      <c r="E78" s="37" t="str">
        <f>IF(ISBLANK($B78),"   ",(VLOOKUP($B78,'基本データ女子'!$A$8:$F$109,5,FALSE)))</f>
        <v>   </v>
      </c>
      <c r="F78" s="79"/>
      <c r="G78" s="8"/>
      <c r="H78" s="8"/>
      <c r="I78" s="8"/>
      <c r="J78" s="8"/>
      <c r="K78" s="8"/>
      <c r="L78" s="8"/>
      <c r="M78" s="8"/>
      <c r="N78" s="8"/>
    </row>
    <row r="79" spans="1:14" s="3" customFormat="1" ht="15" customHeight="1">
      <c r="A79" s="60" t="s">
        <v>79</v>
      </c>
      <c r="B79" s="51"/>
      <c r="C79" s="9" t="str">
        <f>IF(ISBLANK($B79),"              ",(VLOOKUP($B79,'基本データ女子'!$A$8:$F$109,2,FALSE)))</f>
        <v>              </v>
      </c>
      <c r="D79" s="9">
        <f>IF(ISBLANK($B79),"",(VLOOKUP($B79,'基本データ女子'!$A$8:$F$109,4,FALSE)))</f>
      </c>
      <c r="E79" s="9" t="str">
        <f>IF(ISBLANK($B79),"   ",(VLOOKUP($B79,'基本データ女子'!$A$8:$F$109,5,FALSE)))</f>
        <v>   </v>
      </c>
      <c r="F79" s="78"/>
      <c r="G79" s="8"/>
      <c r="H79" s="8"/>
      <c r="I79" s="8"/>
      <c r="J79" s="8"/>
      <c r="K79" s="8"/>
      <c r="L79" s="8"/>
      <c r="M79" s="8"/>
      <c r="N79" s="8"/>
    </row>
    <row r="80" spans="1:14" s="3" customFormat="1" ht="15" customHeight="1">
      <c r="A80" s="69" t="s">
        <v>79</v>
      </c>
      <c r="B80" s="51"/>
      <c r="C80" s="9" t="str">
        <f>IF(ISBLANK($B80),"              ",(VLOOKUP($B80,'基本データ女子'!$A$8:$F$109,2,FALSE)))</f>
        <v>              </v>
      </c>
      <c r="D80" s="9">
        <f>IF(ISBLANK($B80),"",(VLOOKUP($B80,'基本データ女子'!$A$8:$F$109,4,FALSE)))</f>
      </c>
      <c r="E80" s="9" t="str">
        <f>IF(ISBLANK($B80),"   ",(VLOOKUP($B80,'基本データ女子'!$A$8:$F$109,5,FALSE)))</f>
        <v>   </v>
      </c>
      <c r="F80" s="78"/>
      <c r="G80" s="8"/>
      <c r="H80" s="8"/>
      <c r="I80" s="8"/>
      <c r="J80" s="8"/>
      <c r="K80" s="8"/>
      <c r="L80" s="8"/>
      <c r="M80" s="8"/>
      <c r="N80" s="8"/>
    </row>
    <row r="81" spans="1:14" s="3" customFormat="1" ht="15" customHeight="1">
      <c r="A81" s="60" t="s">
        <v>79</v>
      </c>
      <c r="B81" s="51"/>
      <c r="C81" s="9" t="str">
        <f>IF(ISBLANK($B81),"              ",(VLOOKUP($B81,'基本データ女子'!$A$8:$F$109,2,FALSE)))</f>
        <v>              </v>
      </c>
      <c r="D81" s="9">
        <f>IF(ISBLANK($B81),"",(VLOOKUP($B81,'基本データ女子'!$A$8:$F$109,4,FALSE)))</f>
      </c>
      <c r="E81" s="9" t="str">
        <f>IF(ISBLANK($B81),"   ",(VLOOKUP($B81,'基本データ女子'!$A$8:$F$109,5,FALSE)))</f>
        <v>   </v>
      </c>
      <c r="F81" s="78"/>
      <c r="G81" s="8"/>
      <c r="H81" s="8"/>
      <c r="I81" s="8"/>
      <c r="J81" s="8"/>
      <c r="K81" s="8"/>
      <c r="L81" s="8"/>
      <c r="M81" s="8"/>
      <c r="N81" s="8"/>
    </row>
    <row r="82" spans="1:14" s="3" customFormat="1" ht="15" customHeight="1">
      <c r="A82" s="69" t="s">
        <v>79</v>
      </c>
      <c r="B82" s="51"/>
      <c r="C82" s="9" t="str">
        <f>IF(ISBLANK($B82),"              ",(VLOOKUP($B82,'基本データ女子'!$A$8:$F$109,2,FALSE)))</f>
        <v>              </v>
      </c>
      <c r="D82" s="9">
        <f>IF(ISBLANK($B82),"",(VLOOKUP($B82,'基本データ女子'!$A$8:$F$109,4,FALSE)))</f>
      </c>
      <c r="E82" s="9" t="str">
        <f>IF(ISBLANK($B82),"   ",(VLOOKUP($B82,'基本データ女子'!$A$8:$F$109,5,FALSE)))</f>
        <v>   </v>
      </c>
      <c r="F82" s="78"/>
      <c r="G82" s="8"/>
      <c r="H82" s="8"/>
      <c r="I82" s="8"/>
      <c r="J82" s="8"/>
      <c r="K82" s="8"/>
      <c r="L82" s="8"/>
      <c r="M82" s="8"/>
      <c r="N82" s="8"/>
    </row>
    <row r="83" spans="1:14" s="3" customFormat="1" ht="15" customHeight="1">
      <c r="A83" s="60" t="s">
        <v>79</v>
      </c>
      <c r="B83" s="51"/>
      <c r="C83" s="9" t="str">
        <f>IF(ISBLANK($B83),"              ",(VLOOKUP($B83,'基本データ女子'!$A$8:$F$109,2,FALSE)))</f>
        <v>              </v>
      </c>
      <c r="D83" s="9">
        <f>IF(ISBLANK($B83),"",(VLOOKUP($B83,'基本データ女子'!$A$8:$F$109,4,FALSE)))</f>
      </c>
      <c r="E83" s="9" t="str">
        <f>IF(ISBLANK($B83),"   ",(VLOOKUP($B83,'基本データ女子'!$A$8:$F$109,5,FALSE)))</f>
        <v>   </v>
      </c>
      <c r="F83" s="78"/>
      <c r="G83" s="8"/>
      <c r="H83" s="8"/>
      <c r="I83" s="8"/>
      <c r="J83" s="8"/>
      <c r="K83" s="8"/>
      <c r="L83" s="8"/>
      <c r="M83" s="8"/>
      <c r="N83" s="8"/>
    </row>
    <row r="84" spans="1:14" s="3" customFormat="1" ht="15" customHeight="1">
      <c r="A84" s="104" t="s">
        <v>79</v>
      </c>
      <c r="B84" s="51"/>
      <c r="C84" s="9" t="str">
        <f>IF(ISBLANK($B84),"              ",(VLOOKUP($B84,'基本データ女子'!$A$8:$F$109,2,FALSE)))</f>
        <v>              </v>
      </c>
      <c r="D84" s="9">
        <f>IF(ISBLANK($B84),"",(VLOOKUP($B84,'基本データ女子'!$A$8:$F$109,4,FALSE)))</f>
      </c>
      <c r="E84" s="9" t="str">
        <f>IF(ISBLANK($B84),"   ",(VLOOKUP($B84,'基本データ女子'!$A$8:$F$109,5,FALSE)))</f>
        <v>   </v>
      </c>
      <c r="F84" s="78"/>
      <c r="G84" s="8"/>
      <c r="H84" s="8"/>
      <c r="I84" s="8"/>
      <c r="J84" s="8"/>
      <c r="K84" s="8"/>
      <c r="L84" s="8"/>
      <c r="M84" s="8"/>
      <c r="N84" s="8"/>
    </row>
    <row r="85" spans="1:14" s="3" customFormat="1" ht="15" customHeight="1">
      <c r="A85" s="129" t="s">
        <v>79</v>
      </c>
      <c r="B85" s="171"/>
      <c r="C85" s="172" t="str">
        <f>IF(ISBLANK($B85),"              ",(VLOOKUP($B85,'基本データ女子'!$A$8:$F$109,2,FALSE)))</f>
        <v>              </v>
      </c>
      <c r="D85" s="172">
        <f>IF(ISBLANK($B85),"",(VLOOKUP($B85,'基本データ女子'!$A$8:$F$109,4,FALSE)))</f>
      </c>
      <c r="E85" s="172" t="str">
        <f>IF(ISBLANK($B85),"   ",(VLOOKUP($B85,'基本データ女子'!$A$8:$F$109,5,FALSE)))</f>
        <v>   </v>
      </c>
      <c r="F85" s="78"/>
      <c r="G85" s="8"/>
      <c r="H85" s="8"/>
      <c r="I85" s="8"/>
      <c r="J85" s="8"/>
      <c r="K85" s="8"/>
      <c r="L85" s="8"/>
      <c r="M85" s="8"/>
      <c r="N85" s="8"/>
    </row>
    <row r="86" spans="1:14" s="3" customFormat="1" ht="15" customHeight="1">
      <c r="A86" s="129" t="s">
        <v>79</v>
      </c>
      <c r="B86" s="51"/>
      <c r="C86" s="9" t="str">
        <f>IF(ISBLANK($B86),"              ",(VLOOKUP($B86,'基本データ女子'!$A$8:$F$109,2,FALSE)))</f>
        <v>              </v>
      </c>
      <c r="D86" s="9">
        <f>IF(ISBLANK($B86),"",(VLOOKUP($B86,'基本データ女子'!$A$8:$F$109,4,FALSE)))</f>
      </c>
      <c r="E86" s="9" t="str">
        <f>IF(ISBLANK($B86),"   ",(VLOOKUP($B86,'基本データ女子'!$A$8:$F$109,5,FALSE)))</f>
        <v>   </v>
      </c>
      <c r="F86" s="177"/>
      <c r="G86" s="8"/>
      <c r="H86" s="8"/>
      <c r="I86" s="8"/>
      <c r="J86" s="8"/>
      <c r="K86" s="8"/>
      <c r="L86" s="8"/>
      <c r="M86" s="8"/>
      <c r="N86" s="8"/>
    </row>
    <row r="87" spans="1:14" s="3" customFormat="1" ht="15" customHeight="1">
      <c r="A87" s="174" t="s">
        <v>79</v>
      </c>
      <c r="B87" s="51"/>
      <c r="C87" s="9" t="str">
        <f>IF(ISBLANK($B87),"              ",(VLOOKUP($B87,'基本データ女子'!$A$8:$F$109,2,FALSE)))</f>
        <v>              </v>
      </c>
      <c r="D87" s="9">
        <f>IF(ISBLANK($B87),"",(VLOOKUP($B87,'基本データ女子'!$A$8:$F$109,4,FALSE)))</f>
      </c>
      <c r="E87" s="9" t="str">
        <f>IF(ISBLANK($B87),"   ",(VLOOKUP($B87,'基本データ女子'!$A$8:$F$109,5,FALSE)))</f>
        <v>   </v>
      </c>
      <c r="F87" s="177"/>
      <c r="G87" s="8"/>
      <c r="H87" s="8"/>
      <c r="I87" s="8"/>
      <c r="J87" s="8"/>
      <c r="K87" s="8"/>
      <c r="L87" s="8"/>
      <c r="M87" s="8"/>
      <c r="N87" s="8"/>
    </row>
    <row r="88" spans="1:14" s="3" customFormat="1" ht="15" customHeight="1">
      <c r="A88" s="174" t="s">
        <v>79</v>
      </c>
      <c r="B88" s="51"/>
      <c r="C88" s="9" t="str">
        <f>IF(ISBLANK($B88),"              ",(VLOOKUP($B88,'基本データ女子'!$A$8:$F$109,2,FALSE)))</f>
        <v>              </v>
      </c>
      <c r="D88" s="9">
        <f>IF(ISBLANK($B88),"",(VLOOKUP($B88,'基本データ女子'!$A$8:$F$109,4,FALSE)))</f>
      </c>
      <c r="E88" s="9" t="str">
        <f>IF(ISBLANK($B88),"   ",(VLOOKUP($B88,'基本データ女子'!$A$8:$F$109,5,FALSE)))</f>
        <v>   </v>
      </c>
      <c r="F88" s="177"/>
      <c r="G88" s="8"/>
      <c r="H88" s="8"/>
      <c r="I88" s="8"/>
      <c r="J88" s="8"/>
      <c r="K88" s="8"/>
      <c r="L88" s="8"/>
      <c r="M88" s="8"/>
      <c r="N88" s="8"/>
    </row>
    <row r="89" spans="1:14" s="3" customFormat="1" ht="15" customHeight="1">
      <c r="A89" s="129" t="s">
        <v>79</v>
      </c>
      <c r="B89" s="175"/>
      <c r="C89" s="38" t="str">
        <f>IF(ISBLANK($B89),"              ",(VLOOKUP($B89,'基本データ女子'!$A$8:$F$109,2,FALSE)))</f>
        <v>              </v>
      </c>
      <c r="D89" s="38">
        <f>IF(ISBLANK($B89),"",(VLOOKUP($B89,'基本データ女子'!$A$8:$F$109,4,FALSE)))</f>
      </c>
      <c r="E89" s="38" t="str">
        <f>IF(ISBLANK($B89),"   ",(VLOOKUP($B89,'基本データ女子'!$A$8:$F$109,5,FALSE)))</f>
        <v>   </v>
      </c>
      <c r="F89" s="178"/>
      <c r="G89" s="8"/>
      <c r="H89" s="8"/>
      <c r="I89" s="26"/>
      <c r="J89" s="27"/>
      <c r="K89" s="28"/>
      <c r="L89" s="28"/>
      <c r="M89" s="8"/>
      <c r="N89" s="8"/>
    </row>
    <row r="90" spans="1:14" s="3" customFormat="1" ht="15" customHeight="1">
      <c r="A90" s="129" t="s">
        <v>79</v>
      </c>
      <c r="B90" s="176"/>
      <c r="C90" s="37" t="str">
        <f>IF(ISBLANK($B90),"              ",(VLOOKUP($B90,'基本データ女子'!$A$8:$F$109,2,FALSE)))</f>
        <v>              </v>
      </c>
      <c r="D90" s="37">
        <f>IF(ISBLANK($B90),"",(VLOOKUP($B90,'基本データ女子'!$A$8:$F$109,4,FALSE)))</f>
      </c>
      <c r="E90" s="37" t="str">
        <f>IF(ISBLANK($B90),"   ",(VLOOKUP($B90,'基本データ女子'!$A$8:$F$109,5,FALSE)))</f>
        <v>   </v>
      </c>
      <c r="F90" s="179"/>
      <c r="G90" s="8"/>
      <c r="H90" s="8"/>
      <c r="I90" s="26"/>
      <c r="J90" s="27"/>
      <c r="K90" s="28"/>
      <c r="L90" s="28"/>
      <c r="M90" s="8"/>
      <c r="N90" s="8"/>
    </row>
    <row r="91" spans="1:14" s="3" customFormat="1" ht="15" customHeight="1">
      <c r="A91" s="180" t="s">
        <v>79</v>
      </c>
      <c r="B91" s="181"/>
      <c r="C91" s="9" t="str">
        <f>IF(ISBLANK($B91),"              ",(VLOOKUP($B91,'基本データ女子'!$A$8:$F$109,2,FALSE)))</f>
        <v>              </v>
      </c>
      <c r="D91" s="9">
        <f>IF(ISBLANK($B91),"",(VLOOKUP($B91,'基本データ女子'!$A$8:$F$109,4,FALSE)))</f>
      </c>
      <c r="E91" s="9" t="str">
        <f>IF(ISBLANK($B91),"   ",(VLOOKUP($B91,'基本データ女子'!$A$8:$F$109,5,FALSE)))</f>
        <v>   </v>
      </c>
      <c r="F91" s="177"/>
      <c r="G91" s="8"/>
      <c r="H91" s="8"/>
      <c r="I91" s="26"/>
      <c r="J91" s="27"/>
      <c r="K91" s="28"/>
      <c r="L91" s="28"/>
      <c r="M91" s="8"/>
      <c r="N91" s="8"/>
    </row>
    <row r="92" spans="1:14" s="3" customFormat="1" ht="15" customHeight="1">
      <c r="A92" s="129" t="s">
        <v>79</v>
      </c>
      <c r="B92" s="130"/>
      <c r="C92" s="134" t="str">
        <f>IF(ISBLANK($B92),"              ",(VLOOKUP($B92,'基本データ女子'!$A$8:$F$109,2,FALSE)))</f>
        <v>              </v>
      </c>
      <c r="D92" s="47">
        <f>IF(ISBLANK($B92),"",(VLOOKUP($B92,'基本データ女子'!$A$8:$F$109,4,FALSE)))</f>
      </c>
      <c r="E92" s="47" t="str">
        <f>IF(ISBLANK($B92),"   ",(VLOOKUP($B92,'基本データ女子'!$A$8:$F$109,5,FALSE)))</f>
        <v>   </v>
      </c>
      <c r="F92" s="131"/>
      <c r="I92" s="12"/>
      <c r="J92" s="5"/>
      <c r="K92" s="10"/>
      <c r="L92" s="10"/>
      <c r="M92" s="5"/>
      <c r="N92"/>
    </row>
    <row r="93" spans="1:14" s="3" customFormat="1" ht="15" customHeight="1">
      <c r="A93" s="173" t="s">
        <v>79</v>
      </c>
      <c r="B93" s="50"/>
      <c r="C93" s="80" t="str">
        <f>IF(ISBLANK($B93),"              ",(VLOOKUP($B93,'基本データ女子'!$A$8:$F$109,2,FALSE)))</f>
        <v>              </v>
      </c>
      <c r="D93" s="37">
        <f>IF(ISBLANK($B93),"",(VLOOKUP($B93,'基本データ女子'!$A$8:$F$109,4,FALSE)))</f>
      </c>
      <c r="E93" s="37" t="str">
        <f>IF(ISBLANK($B93),"   ",(VLOOKUP($B93,'基本データ女子'!$A$8:$F$109,5,FALSE)))</f>
        <v>   </v>
      </c>
      <c r="F93" s="179"/>
      <c r="H93" s="5"/>
      <c r="I93" s="12"/>
      <c r="J93" s="5"/>
      <c r="K93" s="10"/>
      <c r="L93" s="10"/>
      <c r="M93" s="5"/>
      <c r="N93"/>
    </row>
    <row r="94" spans="1:14" s="3" customFormat="1" ht="15" customHeight="1">
      <c r="A94" s="173" t="s">
        <v>79</v>
      </c>
      <c r="B94" s="53"/>
      <c r="C94" s="44" t="str">
        <f>IF(ISBLANK($B94),"              ",(VLOOKUP($B94,'基本データ女子'!$A$8:$F$109,2,FALSE)))</f>
        <v>              </v>
      </c>
      <c r="D94" s="44">
        <f>IF(ISBLANK($B94),"",(VLOOKUP($B94,'基本データ女子'!$A$8:$F$109,4,FALSE)))</f>
      </c>
      <c r="E94" s="44" t="str">
        <f>IF(ISBLANK($B94),"   ",(VLOOKUP($B94,'基本データ女子'!$A$8:$F$109,5,FALSE)))</f>
        <v>   </v>
      </c>
      <c r="F94" s="128"/>
      <c r="G94" s="8"/>
      <c r="H94" s="8"/>
      <c r="I94" s="8"/>
      <c r="J94" s="8"/>
      <c r="K94" s="8"/>
      <c r="L94" s="8"/>
      <c r="M94" s="8"/>
      <c r="N94" s="8"/>
    </row>
    <row r="95" spans="1:14" s="3" customFormat="1" ht="15" customHeight="1">
      <c r="A95" s="129" t="s">
        <v>79</v>
      </c>
      <c r="B95" s="53"/>
      <c r="C95" s="44" t="str">
        <f>IF(ISBLANK($B95),"              ",(VLOOKUP($B95,'基本データ女子'!$A$8:$F$109,2,FALSE)))</f>
        <v>              </v>
      </c>
      <c r="D95" s="44">
        <f>IF(ISBLANK($B95),"",(VLOOKUP($B95,'基本データ女子'!$A$8:$F$109,4,FALSE)))</f>
      </c>
      <c r="E95" s="44" t="str">
        <f>IF(ISBLANK($B95),"   ",(VLOOKUP($B95,'基本データ女子'!$A$8:$F$109,5,FALSE)))</f>
        <v>   </v>
      </c>
      <c r="F95" s="128"/>
      <c r="G95" s="8"/>
      <c r="H95" s="8"/>
      <c r="I95" s="8"/>
      <c r="J95" s="8"/>
      <c r="K95" s="8"/>
      <c r="L95" s="8"/>
      <c r="M95" s="8"/>
      <c r="N95" s="8"/>
    </row>
    <row r="96" spans="1:14" s="3" customFormat="1" ht="15" customHeight="1">
      <c r="A96" s="173" t="s">
        <v>79</v>
      </c>
      <c r="B96" s="53"/>
      <c r="C96" s="44" t="str">
        <f>IF(ISBLANK($B96),"              ",(VLOOKUP($B96,'基本データ女子'!$A$8:$F$109,2,FALSE)))</f>
        <v>              </v>
      </c>
      <c r="D96" s="44">
        <f>IF(ISBLANK($B96),"",(VLOOKUP($B96,'基本データ女子'!$A$8:$F$109,4,FALSE)))</f>
      </c>
      <c r="E96" s="44" t="str">
        <f>IF(ISBLANK($B96),"   ",(VLOOKUP($B96,'基本データ女子'!$A$8:$F$109,5,FALSE)))</f>
        <v>   </v>
      </c>
      <c r="F96" s="128"/>
      <c r="G96" s="8"/>
      <c r="H96" s="8"/>
      <c r="I96" s="8"/>
      <c r="J96" s="8"/>
      <c r="K96" s="8"/>
      <c r="L96" s="8"/>
      <c r="M96" s="8"/>
      <c r="N96" s="8"/>
    </row>
    <row r="97" spans="1:14" s="3" customFormat="1" ht="15" customHeight="1">
      <c r="A97" s="129" t="s">
        <v>79</v>
      </c>
      <c r="B97" s="53"/>
      <c r="C97" s="44" t="str">
        <f>IF(ISBLANK($B97),"              ",(VLOOKUP($B97,'基本データ女子'!$A$8:$F$109,2,FALSE)))</f>
        <v>              </v>
      </c>
      <c r="D97" s="44">
        <f>IF(ISBLANK($B97),"",(VLOOKUP($B97,'基本データ女子'!$A$8:$F$109,4,FALSE)))</f>
      </c>
      <c r="E97" s="44" t="str">
        <f>IF(ISBLANK($B97),"   ",(VLOOKUP($B97,'基本データ女子'!$A$8:$F$109,5,FALSE)))</f>
        <v>   </v>
      </c>
      <c r="F97" s="128"/>
      <c r="G97" s="8"/>
      <c r="H97" s="8"/>
      <c r="I97" s="8"/>
      <c r="J97" s="8"/>
      <c r="K97" s="8"/>
      <c r="L97" s="8"/>
      <c r="M97" s="8"/>
      <c r="N97" s="8"/>
    </row>
    <row r="98" spans="1:14" s="3" customFormat="1" ht="15" customHeight="1">
      <c r="A98" s="105" t="s">
        <v>79</v>
      </c>
      <c r="B98" s="70"/>
      <c r="C98" s="71" t="str">
        <f>IF(ISBLANK($B98),"              ",(VLOOKUP($B98,'基本データ女子'!$A$8:$F$109,2,FALSE)))</f>
        <v>              </v>
      </c>
      <c r="D98" s="71">
        <f>IF(ISBLANK($B98),"",(VLOOKUP($B98,'基本データ女子'!$A$8:$F$109,4,FALSE)))</f>
      </c>
      <c r="E98" s="71" t="str">
        <f>IF(ISBLANK($B98),"   ",(VLOOKUP($B98,'基本データ女子'!$A$8:$F$109,5,FALSE)))</f>
        <v>   </v>
      </c>
      <c r="F98" s="72"/>
      <c r="G98" s="8"/>
      <c r="H98" s="8"/>
      <c r="I98" s="8"/>
      <c r="J98" s="8"/>
      <c r="K98" s="8"/>
      <c r="L98" s="8"/>
      <c r="M98" s="8"/>
      <c r="N98" s="8"/>
    </row>
    <row r="99" spans="1:14" s="3" customFormat="1" ht="15" customHeight="1">
      <c r="A99" s="60" t="s">
        <v>79</v>
      </c>
      <c r="B99" s="53"/>
      <c r="C99" s="44" t="str">
        <f>IF(ISBLANK($B99),"              ",(VLOOKUP($B99,'基本データ女子'!$A$8:$F$109,2,FALSE)))</f>
        <v>              </v>
      </c>
      <c r="D99" s="44">
        <f>IF(ISBLANK($B99),"",(VLOOKUP($B99,'基本データ女子'!$A$8:$F$109,4,FALSE)))</f>
      </c>
      <c r="E99" s="44" t="str">
        <f>IF(ISBLANK($B99),"   ",(VLOOKUP($B99,'基本データ女子'!$A$8:$F$109,5,FALSE)))</f>
        <v>   </v>
      </c>
      <c r="F99" s="64"/>
      <c r="G99" s="8"/>
      <c r="H99" s="8"/>
      <c r="I99" s="8"/>
      <c r="J99" s="8"/>
      <c r="K99" s="8"/>
      <c r="L99" s="8"/>
      <c r="M99" s="8"/>
      <c r="N99" s="8"/>
    </row>
    <row r="100" spans="1:14" s="3" customFormat="1" ht="15" customHeight="1">
      <c r="A100" s="60" t="s">
        <v>79</v>
      </c>
      <c r="B100" s="53"/>
      <c r="C100" s="44" t="str">
        <f>IF(ISBLANK($B100),"              ",(VLOOKUP($B100,'基本データ女子'!$A$8:$F$109,2,FALSE)))</f>
        <v>              </v>
      </c>
      <c r="D100" s="44">
        <f>IF(ISBLANK($B100),"",(VLOOKUP($B100,'基本データ女子'!$A$8:$F$109,4,FALSE)))</f>
      </c>
      <c r="E100" s="44" t="str">
        <f>IF(ISBLANK($B100),"   ",(VLOOKUP($B100,'基本データ女子'!$A$8:$F$109,5,FALSE)))</f>
        <v>   </v>
      </c>
      <c r="F100" s="64"/>
      <c r="G100" s="8"/>
      <c r="H100" s="8"/>
      <c r="I100" s="8"/>
      <c r="J100" s="8"/>
      <c r="K100" s="8"/>
      <c r="L100" s="8"/>
      <c r="M100" s="8"/>
      <c r="N100" s="8"/>
    </row>
    <row r="101" spans="1:14" s="3" customFormat="1" ht="15" customHeight="1">
      <c r="A101" s="69" t="s">
        <v>79</v>
      </c>
      <c r="B101" s="53"/>
      <c r="C101" s="44" t="str">
        <f>IF(ISBLANK($B101),"              ",(VLOOKUP($B101,'基本データ女子'!$A$8:$F$109,2,FALSE)))</f>
        <v>              </v>
      </c>
      <c r="D101" s="44">
        <f>IF(ISBLANK($B101),"",(VLOOKUP($B101,'基本データ女子'!$A$8:$F$109,4,FALSE)))</f>
      </c>
      <c r="E101" s="44" t="str">
        <f>IF(ISBLANK($B101),"   ",(VLOOKUP($B101,'基本データ女子'!$A$8:$F$109,5,FALSE)))</f>
        <v>   </v>
      </c>
      <c r="F101" s="64"/>
      <c r="G101" s="8"/>
      <c r="H101" s="8"/>
      <c r="I101" s="8"/>
      <c r="J101" s="8"/>
      <c r="K101" s="8"/>
      <c r="L101" s="8"/>
      <c r="M101" s="8"/>
      <c r="N101" s="8"/>
    </row>
    <row r="102" spans="1:14" s="3" customFormat="1" ht="15" customHeight="1">
      <c r="A102" s="60" t="s">
        <v>79</v>
      </c>
      <c r="B102" s="53"/>
      <c r="C102" s="44" t="str">
        <f>IF(ISBLANK($B102),"              ",(VLOOKUP($B102,'基本データ女子'!$A$8:$F$109,2,FALSE)))</f>
        <v>              </v>
      </c>
      <c r="D102" s="44">
        <f>IF(ISBLANK($B102),"",(VLOOKUP($B102,'基本データ女子'!$A$8:$F$109,4,FALSE)))</f>
      </c>
      <c r="E102" s="44" t="str">
        <f>IF(ISBLANK($B102),"   ",(VLOOKUP($B102,'基本データ女子'!$A$8:$F$109,5,FALSE)))</f>
        <v>   </v>
      </c>
      <c r="F102" s="64"/>
      <c r="G102" s="8"/>
      <c r="H102" s="8"/>
      <c r="I102" s="8"/>
      <c r="J102" s="8"/>
      <c r="K102" s="8"/>
      <c r="L102" s="8"/>
      <c r="M102" s="8"/>
      <c r="N102" s="8"/>
    </row>
    <row r="103" spans="1:14" s="3" customFormat="1" ht="15" customHeight="1">
      <c r="A103" s="69" t="s">
        <v>79</v>
      </c>
      <c r="B103" s="53"/>
      <c r="C103" s="44" t="str">
        <f>IF(ISBLANK($B103),"              ",(VLOOKUP($B103,'基本データ女子'!$A$8:$F$109,2,FALSE)))</f>
        <v>              </v>
      </c>
      <c r="D103" s="44">
        <f>IF(ISBLANK($B103),"",(VLOOKUP($B103,'基本データ女子'!$A$8:$F$109,4,FALSE)))</f>
      </c>
      <c r="E103" s="44" t="str">
        <f>IF(ISBLANK($B103),"   ",(VLOOKUP($B103,'基本データ女子'!$A$8:$F$109,5,FALSE)))</f>
        <v>   </v>
      </c>
      <c r="F103" s="64"/>
      <c r="G103" s="8"/>
      <c r="H103" s="8"/>
      <c r="I103" s="8"/>
      <c r="J103" s="8"/>
      <c r="K103" s="8"/>
      <c r="L103" s="8"/>
      <c r="M103" s="8"/>
      <c r="N103" s="8"/>
    </row>
    <row r="104" spans="1:14" s="3" customFormat="1" ht="15" customHeight="1">
      <c r="A104" s="60" t="s">
        <v>79</v>
      </c>
      <c r="B104" s="70"/>
      <c r="C104" s="71" t="str">
        <f>IF(ISBLANK($B104),"              ",(VLOOKUP($B104,'基本データ女子'!$A$8:$F$109,2,FALSE)))</f>
        <v>              </v>
      </c>
      <c r="D104" s="71">
        <f>IF(ISBLANK($B104),"",(VLOOKUP($B104,'基本データ女子'!$A$8:$F$109,4,FALSE)))</f>
      </c>
      <c r="E104" s="71" t="str">
        <f>IF(ISBLANK($B104),"   ",(VLOOKUP($B104,'基本データ女子'!$A$8:$F$109,5,FALSE)))</f>
        <v>   </v>
      </c>
      <c r="F104" s="72"/>
      <c r="G104" s="8"/>
      <c r="H104" s="8"/>
      <c r="I104" s="8"/>
      <c r="J104" s="8"/>
      <c r="K104" s="8"/>
      <c r="L104" s="8"/>
      <c r="M104" s="8"/>
      <c r="N104" s="8"/>
    </row>
    <row r="105" spans="1:14" s="3" customFormat="1" ht="15" customHeight="1">
      <c r="A105" s="104" t="s">
        <v>79</v>
      </c>
      <c r="B105" s="121"/>
      <c r="C105" s="122" t="str">
        <f>IF(ISBLANK($B105),"              ",(VLOOKUP($B105,'基本データ女子'!$A$8:$F$109,2,FALSE)))</f>
        <v>              </v>
      </c>
      <c r="D105" s="122">
        <f>IF(ISBLANK($B105),"",(VLOOKUP($B105,'基本データ女子'!$A$8:$F$109,4,FALSE)))</f>
      </c>
      <c r="E105" s="122" t="str">
        <f>IF(ISBLANK($B105),"   ",(VLOOKUP($B105,'基本データ女子'!$A$8:$F$109,5,FALSE)))</f>
        <v>   </v>
      </c>
      <c r="F105" s="123"/>
      <c r="G105" s="8"/>
      <c r="H105" s="8"/>
      <c r="I105" s="8"/>
      <c r="J105" s="8"/>
      <c r="K105" s="8"/>
      <c r="L105" s="8"/>
      <c r="M105" s="8"/>
      <c r="N105" s="8"/>
    </row>
    <row r="106" spans="1:14" s="3" customFormat="1" ht="15" customHeight="1">
      <c r="A106" s="129" t="s">
        <v>79</v>
      </c>
      <c r="B106" s="53"/>
      <c r="C106" s="44" t="str">
        <f>IF(ISBLANK($B106),"              ",(VLOOKUP($B106,'基本データ女子'!$A$8:$F$109,2,FALSE)))</f>
        <v>              </v>
      </c>
      <c r="D106" s="44">
        <f>IF(ISBLANK($B106),"",(VLOOKUP($B106,'基本データ女子'!$A$8:$F$109,4,FALSE)))</f>
      </c>
      <c r="E106" s="44" t="str">
        <f>IF(ISBLANK($B106),"   ",(VLOOKUP($B106,'基本データ女子'!$A$8:$F$109,5,FALSE)))</f>
        <v>   </v>
      </c>
      <c r="F106" s="128"/>
      <c r="G106" s="8"/>
      <c r="H106" s="8"/>
      <c r="I106" s="8"/>
      <c r="J106" s="8"/>
      <c r="K106" s="8"/>
      <c r="L106" s="8"/>
      <c r="M106" s="8"/>
      <c r="N106" s="8"/>
    </row>
    <row r="107" spans="1:14" s="3" customFormat="1" ht="15" customHeight="1">
      <c r="A107" s="129" t="s">
        <v>79</v>
      </c>
      <c r="B107" s="53"/>
      <c r="C107" s="44" t="str">
        <f>IF(ISBLANK($B107),"              ",(VLOOKUP($B107,'基本データ女子'!$A$8:$F$109,2,FALSE)))</f>
        <v>              </v>
      </c>
      <c r="D107" s="44">
        <f>IF(ISBLANK($B107),"",(VLOOKUP($B107,'基本データ女子'!$A$8:$F$109,4,FALSE)))</f>
      </c>
      <c r="E107" s="44" t="str">
        <f>IF(ISBLANK($B107),"   ",(VLOOKUP($B107,'基本データ女子'!$A$8:$F$109,5,FALSE)))</f>
        <v>   </v>
      </c>
      <c r="F107" s="128"/>
      <c r="G107" s="8"/>
      <c r="H107" s="8"/>
      <c r="I107" s="8"/>
      <c r="J107" s="8"/>
      <c r="K107" s="8"/>
      <c r="L107" s="8"/>
      <c r="M107" s="8"/>
      <c r="N107" s="8"/>
    </row>
    <row r="108" spans="1:14" s="3" customFormat="1" ht="15" customHeight="1">
      <c r="A108" s="173" t="s">
        <v>79</v>
      </c>
      <c r="B108" s="53"/>
      <c r="C108" s="44" t="str">
        <f>IF(ISBLANK($B108),"              ",(VLOOKUP($B108,'基本データ女子'!$A$8:$F$109,2,FALSE)))</f>
        <v>              </v>
      </c>
      <c r="D108" s="44">
        <f>IF(ISBLANK($B108),"",(VLOOKUP($B108,'基本データ女子'!$A$8:$F$109,4,FALSE)))</f>
      </c>
      <c r="E108" s="44" t="str">
        <f>IF(ISBLANK($B108),"   ",(VLOOKUP($B108,'基本データ女子'!$A$8:$F$109,5,FALSE)))</f>
        <v>   </v>
      </c>
      <c r="F108" s="128"/>
      <c r="G108" s="8"/>
      <c r="H108" s="8"/>
      <c r="I108" s="8"/>
      <c r="J108" s="8"/>
      <c r="K108" s="8"/>
      <c r="L108" s="8"/>
      <c r="M108" s="8"/>
      <c r="N108" s="8"/>
    </row>
    <row r="109" spans="1:14" s="3" customFormat="1" ht="15" customHeight="1">
      <c r="A109" s="129" t="s">
        <v>79</v>
      </c>
      <c r="B109" s="53"/>
      <c r="C109" s="44" t="str">
        <f>IF(ISBLANK($B109),"              ",(VLOOKUP($B109,'基本データ女子'!$A$8:$F$109,2,FALSE)))</f>
        <v>              </v>
      </c>
      <c r="D109" s="44">
        <f>IF(ISBLANK($B109),"",(VLOOKUP($B109,'基本データ女子'!$A$8:$F$109,4,FALSE)))</f>
      </c>
      <c r="E109" s="44" t="str">
        <f>IF(ISBLANK($B109),"   ",(VLOOKUP($B109,'基本データ女子'!$A$8:$F$109,5,FALSE)))</f>
        <v>   </v>
      </c>
      <c r="F109" s="128"/>
      <c r="G109" s="8"/>
      <c r="H109" s="8"/>
      <c r="I109" s="8"/>
      <c r="J109" s="8"/>
      <c r="K109" s="8"/>
      <c r="L109" s="8"/>
      <c r="M109" s="8"/>
      <c r="N109" s="8"/>
    </row>
    <row r="110" spans="1:14" s="3" customFormat="1" ht="15" customHeight="1">
      <c r="A110" s="69" t="s">
        <v>79</v>
      </c>
      <c r="B110" s="50"/>
      <c r="C110" s="80" t="str">
        <f>IF(ISBLANK($B110),"              ",(VLOOKUP($B110,'基本データ女子'!$A$8:$F$109,2,FALSE)))</f>
        <v>              </v>
      </c>
      <c r="D110" s="140">
        <f>IF(ISBLANK($B110),"",(VLOOKUP($B110,'基本データ女子'!$A$8:$F$109,4,FALSE)))</f>
      </c>
      <c r="E110" s="37" t="str">
        <f>IF(ISBLANK($B110),"   ",(VLOOKUP($B110,'基本データ女子'!$A$8:$F$109,5,FALSE)))</f>
        <v>   </v>
      </c>
      <c r="F110" s="145"/>
      <c r="H110" s="5"/>
      <c r="I110" s="12"/>
      <c r="J110" s="5"/>
      <c r="K110" s="10"/>
      <c r="L110" s="10"/>
      <c r="M110" s="5"/>
      <c r="N110"/>
    </row>
    <row r="111" spans="1:14" s="3" customFormat="1" ht="15" customHeight="1">
      <c r="A111" s="60" t="s">
        <v>79</v>
      </c>
      <c r="B111" s="51"/>
      <c r="C111" s="38" t="str">
        <f>IF(ISBLANK($B111),"              ",(VLOOKUP($B111,'基本データ女子'!$A$8:$F$109,2,FALSE)))</f>
        <v>              </v>
      </c>
      <c r="D111" s="165">
        <f>IF(ISBLANK($B111),"",(VLOOKUP($B111,'基本データ女子'!$A$8:$F$109,4,FALSE)))</f>
      </c>
      <c r="E111" s="47" t="str">
        <f>IF(ISBLANK($B111),"   ",(VLOOKUP($B111,'基本データ女子'!$A$8:$F$109,5,FALSE)))</f>
        <v>   </v>
      </c>
      <c r="F111" s="167"/>
      <c r="H111" s="5"/>
      <c r="I111" s="12"/>
      <c r="J111" s="5"/>
      <c r="K111" s="10"/>
      <c r="L111" s="10"/>
      <c r="M111" s="5"/>
      <c r="N111"/>
    </row>
    <row r="112" spans="1:14" s="3" customFormat="1" ht="15" customHeight="1">
      <c r="A112" s="104" t="s">
        <v>79</v>
      </c>
      <c r="B112" s="51"/>
      <c r="C112" s="81" t="str">
        <f>IF(ISBLANK($B112),"              ",(VLOOKUP($B112,'基本データ女子'!$A$8:$F$109,2,FALSE)))</f>
        <v>              </v>
      </c>
      <c r="D112" s="141">
        <f>IF(ISBLANK($B112),"",(VLOOKUP($B112,'基本データ女子'!$A$8:$F$109,4,FALSE)))</f>
      </c>
      <c r="E112" s="37" t="str">
        <f>IF(ISBLANK($B112),"   ",(VLOOKUP($B112,'基本データ女子'!$A$8:$F$109,5,FALSE)))</f>
        <v>   </v>
      </c>
      <c r="F112" s="146"/>
      <c r="H112" s="5"/>
      <c r="I112" s="12"/>
      <c r="J112" s="5"/>
      <c r="K112" s="10"/>
      <c r="L112" s="10"/>
      <c r="M112" s="5"/>
      <c r="N112"/>
    </row>
    <row r="113" spans="1:14" s="3" customFormat="1" ht="15" customHeight="1">
      <c r="A113" s="133" t="s">
        <v>79</v>
      </c>
      <c r="B113" s="51"/>
      <c r="C113" s="38" t="str">
        <f>IF(ISBLANK($B113),"              ",(VLOOKUP($B113,'基本データ女子'!$A$8:$F$109,2,FALSE)))</f>
        <v>              </v>
      </c>
      <c r="D113" s="165">
        <f>IF(ISBLANK($B113),"",(VLOOKUP($B113,'基本データ女子'!$A$8:$F$109,4,FALSE)))</f>
      </c>
      <c r="E113" s="47" t="str">
        <f>IF(ISBLANK($B113),"   ",(VLOOKUP($B113,'基本データ女子'!$A$8:$F$109,5,FALSE)))</f>
        <v>   </v>
      </c>
      <c r="F113" s="167"/>
      <c r="H113" s="5"/>
      <c r="I113" s="12"/>
      <c r="J113" s="5"/>
      <c r="K113" s="10"/>
      <c r="L113" s="10"/>
      <c r="M113" s="5"/>
      <c r="N113"/>
    </row>
    <row r="114" spans="1:14" s="3" customFormat="1" ht="15" customHeight="1">
      <c r="A114" s="60" t="s">
        <v>79</v>
      </c>
      <c r="B114" s="51"/>
      <c r="C114" s="81" t="str">
        <f>IF(ISBLANK($B114),"              ",(VLOOKUP($B114,'基本データ女子'!$A$8:$F$109,2,FALSE)))</f>
        <v>              </v>
      </c>
      <c r="D114" s="141">
        <f>IF(ISBLANK($B114),"",(VLOOKUP($B114,'基本データ女子'!$A$8:$F$109,4,FALSE)))</f>
      </c>
      <c r="E114" s="37" t="str">
        <f>IF(ISBLANK($B114),"   ",(VLOOKUP($B114,'基本データ女子'!$A$8:$F$109,5,FALSE)))</f>
        <v>   </v>
      </c>
      <c r="F114" s="146"/>
      <c r="H114" s="5"/>
      <c r="I114" s="12"/>
      <c r="J114" s="5"/>
      <c r="K114" s="10"/>
      <c r="L114" s="10"/>
      <c r="M114" s="5"/>
      <c r="N114"/>
    </row>
    <row r="115" spans="1:14" s="3" customFormat="1" ht="15" customHeight="1">
      <c r="A115" s="105" t="s">
        <v>79</v>
      </c>
      <c r="B115" s="51"/>
      <c r="C115" s="172" t="str">
        <f>IF(ISBLANK($B115),"              ",(VLOOKUP($B115,'基本データ女子'!$A$8:$F$109,2,FALSE)))</f>
        <v>              </v>
      </c>
      <c r="D115" s="165">
        <f>IF(ISBLANK($B115),"",(VLOOKUP($B115,'基本データ女子'!$A$8:$F$109,4,FALSE)))</f>
      </c>
      <c r="E115" s="47" t="str">
        <f>IF(ISBLANK($B115),"   ",(VLOOKUP($B115,'基本データ女子'!$A$8:$F$109,5,FALSE)))</f>
        <v>   </v>
      </c>
      <c r="F115" s="167"/>
      <c r="H115" s="5"/>
      <c r="I115" s="12"/>
      <c r="J115" s="5"/>
      <c r="K115" s="10"/>
      <c r="L115" s="10"/>
      <c r="M115" s="5"/>
      <c r="N115"/>
    </row>
    <row r="116" spans="1:14" s="3" customFormat="1" ht="15" customHeight="1">
      <c r="A116" s="129" t="s">
        <v>79</v>
      </c>
      <c r="B116" s="171"/>
      <c r="C116" s="134" t="str">
        <f>IF(ISBLANK($B116),"              ",(VLOOKUP($B116,'基本データ女子'!$A$8:$F$109,2,FALSE)))</f>
        <v>              </v>
      </c>
      <c r="D116" s="140">
        <f>IF(ISBLANK($B116),"",(VLOOKUP($B116,'基本データ女子'!$A$8:$F$109,4,FALSE)))</f>
      </c>
      <c r="E116" s="172" t="str">
        <f>IF(ISBLANK($B116),"   ",(VLOOKUP($B116,'基本データ女子'!$A$8:$F$109,5,FALSE)))</f>
        <v>   </v>
      </c>
      <c r="F116" s="182"/>
      <c r="H116" s="5"/>
      <c r="I116" s="12"/>
      <c r="J116" s="5"/>
      <c r="K116" s="10"/>
      <c r="L116" s="10"/>
      <c r="M116" s="5"/>
      <c r="N116"/>
    </row>
    <row r="117" spans="1:14" s="3" customFormat="1" ht="15" customHeight="1">
      <c r="A117" s="173" t="s">
        <v>79</v>
      </c>
      <c r="B117" s="51"/>
      <c r="C117" s="38" t="str">
        <f>IF(ISBLANK($B117),"              ",(VLOOKUP($B117,'基本データ女子'!$A$8:$F$109,2,FALSE)))</f>
        <v>              </v>
      </c>
      <c r="D117" s="165">
        <f>IF(ISBLANK($B117),"",(VLOOKUP($B117,'基本データ女子'!$A$8:$F$109,4,FALSE)))</f>
      </c>
      <c r="E117" s="47" t="str">
        <f>IF(ISBLANK($B117),"   ",(VLOOKUP($B117,'基本データ女子'!$A$8:$F$109,5,FALSE)))</f>
        <v>   </v>
      </c>
      <c r="F117" s="167"/>
      <c r="H117" s="5"/>
      <c r="I117" s="12"/>
      <c r="J117" s="5"/>
      <c r="K117" s="10"/>
      <c r="L117" s="10"/>
      <c r="M117" s="5"/>
      <c r="N117"/>
    </row>
    <row r="118" spans="1:14" s="3" customFormat="1" ht="15" customHeight="1">
      <c r="A118" s="129" t="s">
        <v>79</v>
      </c>
      <c r="B118" s="51"/>
      <c r="C118" s="38" t="str">
        <f>IF(ISBLANK($B118),"              ",(VLOOKUP($B118,'基本データ女子'!$A$8:$F$109,2,FALSE)))</f>
        <v>              </v>
      </c>
      <c r="D118" s="161">
        <f>IF(ISBLANK($B118),"",(VLOOKUP($B118,'基本データ女子'!$A$8:$F$109,4,FALSE)))</f>
      </c>
      <c r="E118" s="110" t="str">
        <f>IF(ISBLANK($B118),"   ",(VLOOKUP($B118,'基本データ女子'!$A$8:$F$109,5,FALSE)))</f>
        <v>   </v>
      </c>
      <c r="F118" s="184"/>
      <c r="H118" s="5"/>
      <c r="I118" s="12"/>
      <c r="J118" s="5"/>
      <c r="K118" s="10"/>
      <c r="L118" s="10"/>
      <c r="M118" s="5"/>
      <c r="N118"/>
    </row>
    <row r="119" spans="1:14" s="3" customFormat="1" ht="15" customHeight="1">
      <c r="A119" s="174" t="s">
        <v>79</v>
      </c>
      <c r="B119" s="51"/>
      <c r="C119" s="116" t="str">
        <f>IF(ISBLANK($B119),"              ",(VLOOKUP($B119,'基本データ女子'!$A$8:$F$109,2,FALSE)))</f>
        <v>              </v>
      </c>
      <c r="D119" s="141">
        <f>IF(ISBLANK($B119),"",(VLOOKUP($B119,'基本データ女子'!$A$8:$F$109,4,FALSE)))</f>
      </c>
      <c r="E119" s="37" t="str">
        <f>IF(ISBLANK($B119),"   ",(VLOOKUP($B119,'基本データ女子'!$A$8:$F$109,5,FALSE)))</f>
        <v>   </v>
      </c>
      <c r="F119" s="183"/>
      <c r="H119" s="5"/>
      <c r="I119" s="12"/>
      <c r="J119" s="5"/>
      <c r="K119" s="10"/>
      <c r="L119" s="10"/>
      <c r="M119" s="5"/>
      <c r="N119"/>
    </row>
    <row r="120" spans="1:14" s="3" customFormat="1" ht="15" customHeight="1">
      <c r="A120" s="173" t="s">
        <v>79</v>
      </c>
      <c r="B120" s="51"/>
      <c r="C120" s="137" t="str">
        <f>IF(ISBLANK($B120),"              ",(VLOOKUP($B120,'基本データ女子'!$A$8:$F$109,2,FALSE)))</f>
        <v>              </v>
      </c>
      <c r="D120" s="185">
        <f>IF(ISBLANK($B120),"",(VLOOKUP($B120,'基本データ女子'!$A$8:$F$109,4,FALSE)))</f>
      </c>
      <c r="E120" s="47" t="str">
        <f>IF(ISBLANK($B120),"   ",(VLOOKUP($B120,'基本データ女子'!$A$8:$F$109,5,FALSE)))</f>
        <v>   </v>
      </c>
      <c r="F120" s="167"/>
      <c r="H120" s="5"/>
      <c r="I120" s="12"/>
      <c r="J120" s="5"/>
      <c r="K120" s="10"/>
      <c r="L120" s="10"/>
      <c r="M120" s="5"/>
      <c r="N120"/>
    </row>
    <row r="121" spans="1:14" s="3" customFormat="1" ht="15" customHeight="1">
      <c r="A121" s="129" t="s">
        <v>79</v>
      </c>
      <c r="B121" s="61"/>
      <c r="C121" s="80" t="str">
        <f>IF(ISBLANK($B121),"              ",(VLOOKUP($B121,'基本データ女子'!$A$8:$F$109,2,FALSE)))</f>
        <v>              </v>
      </c>
      <c r="D121" s="142">
        <f>IF(ISBLANK($B121),"",(VLOOKUP($B121,'基本データ女子'!$A$8:$F$109,4,FALSE)))</f>
      </c>
      <c r="E121" s="110" t="str">
        <f>IF(ISBLANK($B121),"   ",(VLOOKUP($B121,'基本データ女子'!$A$8:$F$109,5,FALSE)))</f>
        <v>   </v>
      </c>
      <c r="F121" s="184"/>
      <c r="H121" s="5"/>
      <c r="I121" s="12"/>
      <c r="J121" s="5"/>
      <c r="K121" s="10"/>
      <c r="L121" s="10"/>
      <c r="M121" s="5"/>
      <c r="N121"/>
    </row>
    <row r="122" spans="1:14" s="3" customFormat="1" ht="15" customHeight="1">
      <c r="A122" s="69" t="s">
        <v>79</v>
      </c>
      <c r="B122" s="70"/>
      <c r="C122" s="71" t="str">
        <f>IF(ISBLANK($B122),"              ",(VLOOKUP($B122,'基本データ女子'!$A$8:$F$109,2,FALSE)))</f>
        <v>              </v>
      </c>
      <c r="D122" s="71">
        <f>IF(ISBLANK($B122),"",(VLOOKUP($B122,'基本データ女子'!$A$8:$F$109,4,FALSE)))</f>
      </c>
      <c r="E122" s="71" t="str">
        <f>IF(ISBLANK($B122),"   ",(VLOOKUP($B122,'基本データ女子'!$A$8:$F$109,5,FALSE)))</f>
        <v>   </v>
      </c>
      <c r="F122" s="72"/>
      <c r="H122" s="5"/>
      <c r="I122" s="12"/>
      <c r="J122" s="5"/>
      <c r="K122" s="10"/>
      <c r="L122" s="10"/>
      <c r="M122" s="5"/>
      <c r="N122"/>
    </row>
    <row r="123" spans="1:14" s="3" customFormat="1" ht="15" customHeight="1">
      <c r="A123" s="60" t="s">
        <v>79</v>
      </c>
      <c r="B123" s="53"/>
      <c r="C123" s="44" t="str">
        <f>IF(ISBLANK($B123),"              ",(VLOOKUP($B123,'基本データ女子'!$A$8:$F$109,2,FALSE)))</f>
        <v>              </v>
      </c>
      <c r="D123" s="44">
        <f>IF(ISBLANK($B123),"",(VLOOKUP($B123,'基本データ女子'!$A$8:$F$109,4,FALSE)))</f>
      </c>
      <c r="E123" s="44" t="str">
        <f>IF(ISBLANK($B123),"   ",(VLOOKUP($B123,'基本データ女子'!$A$8:$F$109,5,FALSE)))</f>
        <v>   </v>
      </c>
      <c r="F123" s="64"/>
      <c r="H123" s="5"/>
      <c r="I123" s="12"/>
      <c r="J123" s="5"/>
      <c r="K123" s="10"/>
      <c r="L123" s="10"/>
      <c r="M123" s="5"/>
      <c r="N123"/>
    </row>
    <row r="124" spans="1:14" s="3" customFormat="1" ht="15" customHeight="1">
      <c r="A124" s="69" t="s">
        <v>79</v>
      </c>
      <c r="B124" s="70"/>
      <c r="C124" s="71" t="str">
        <f>IF(ISBLANK($B124),"              ",(VLOOKUP($B124,'基本データ女子'!$A$8:$F$109,2,FALSE)))</f>
        <v>              </v>
      </c>
      <c r="D124" s="71">
        <f>IF(ISBLANK($B124),"",(VLOOKUP($B124,'基本データ女子'!$A$8:$F$109,4,FALSE)))</f>
      </c>
      <c r="E124" s="71" t="str">
        <f>IF(ISBLANK($B124),"   ",(VLOOKUP($B124,'基本データ女子'!$A$8:$F$109,5,FALSE)))</f>
        <v>   </v>
      </c>
      <c r="F124" s="72"/>
      <c r="H124" s="5"/>
      <c r="I124" s="12"/>
      <c r="J124" s="5"/>
      <c r="K124" s="10"/>
      <c r="L124" s="10"/>
      <c r="M124" s="5"/>
      <c r="N124"/>
    </row>
    <row r="125" spans="1:14" s="3" customFormat="1" ht="15" customHeight="1">
      <c r="A125" s="60" t="s">
        <v>79</v>
      </c>
      <c r="B125" s="53"/>
      <c r="C125" s="44" t="str">
        <f>IF(ISBLANK($B125),"              ",(VLOOKUP($B125,'基本データ女子'!$A$8:$F$109,2,FALSE)))</f>
        <v>              </v>
      </c>
      <c r="D125" s="44">
        <f>IF(ISBLANK($B125),"",(VLOOKUP($B125,'基本データ女子'!$A$8:$F$109,4,FALSE)))</f>
      </c>
      <c r="E125" s="44" t="str">
        <f>IF(ISBLANK($B125),"   ",(VLOOKUP($B125,'基本データ女子'!$A$8:$F$109,5,FALSE)))</f>
        <v>   </v>
      </c>
      <c r="F125" s="64"/>
      <c r="H125" s="5"/>
      <c r="I125" s="12"/>
      <c r="J125" s="5"/>
      <c r="K125" s="10"/>
      <c r="L125" s="10"/>
      <c r="M125" s="5"/>
      <c r="N125"/>
    </row>
    <row r="126" spans="1:14" s="3" customFormat="1" ht="15" customHeight="1">
      <c r="A126" s="69" t="s">
        <v>79</v>
      </c>
      <c r="B126" s="74"/>
      <c r="C126" s="75" t="str">
        <f>IF(ISBLANK($B126),"              ",(VLOOKUP($B126,'基本データ女子'!$A$8:$F$109,2,FALSE)))</f>
        <v>              </v>
      </c>
      <c r="D126" s="75">
        <f>IF(ISBLANK($B126),"",(VLOOKUP($B126,'基本データ女子'!$A$8:$F$109,4,FALSE)))</f>
      </c>
      <c r="E126" s="75" t="str">
        <f>IF(ISBLANK($B126),"   ",(VLOOKUP($B126,'基本データ女子'!$A$8:$F$109,5,FALSE)))</f>
        <v>   </v>
      </c>
      <c r="F126" s="76"/>
      <c r="H126" s="5"/>
      <c r="I126" s="12"/>
      <c r="J126" s="5"/>
      <c r="K126" s="10"/>
      <c r="L126" s="10"/>
      <c r="M126" s="5"/>
      <c r="N126"/>
    </row>
    <row r="127" spans="1:14" s="3" customFormat="1" ht="15" customHeight="1">
      <c r="A127" s="60" t="s">
        <v>79</v>
      </c>
      <c r="B127" s="67"/>
      <c r="C127" s="68" t="str">
        <f>IF(ISBLANK($B127),"              ",(VLOOKUP($B127,'基本データ女子'!$A$8:$F$109,2,FALSE)))</f>
        <v>              </v>
      </c>
      <c r="D127" s="68">
        <f>IF(ISBLANK($B127),"",(VLOOKUP($B127,'基本データ女子'!$A$8:$F$109,4,FALSE)))</f>
      </c>
      <c r="E127" s="68" t="str">
        <f>IF(ISBLANK($B127),"   ",(VLOOKUP($B127,'基本データ女子'!$A$8:$F$109,5,FALSE)))</f>
        <v>   </v>
      </c>
      <c r="F127" s="64"/>
      <c r="H127" s="5"/>
      <c r="I127" s="12"/>
      <c r="J127" s="5"/>
      <c r="K127" s="10"/>
      <c r="L127" s="10"/>
      <c r="M127" s="5"/>
      <c r="N127"/>
    </row>
    <row r="128" spans="1:14" s="3" customFormat="1" ht="15" customHeight="1" thickBot="1">
      <c r="A128" s="57" t="s">
        <v>79</v>
      </c>
      <c r="B128" s="106"/>
      <c r="C128" s="107" t="str">
        <f>IF(ISBLANK($B128),"              ",(VLOOKUP($B128,'基本データ女子'!$A$8:$F$109,2,FALSE)))</f>
        <v>              </v>
      </c>
      <c r="D128" s="107">
        <f>IF(ISBLANK($B128),"",(VLOOKUP($B128,'基本データ女子'!$A$8:$F$109,4,FALSE)))</f>
      </c>
      <c r="E128" s="107" t="str">
        <f>IF(ISBLANK($B128),"   ",(VLOOKUP($B128,'基本データ女子'!$A$8:$F$109,5,FALSE)))</f>
        <v>   </v>
      </c>
      <c r="F128" s="62"/>
      <c r="H128" s="5"/>
      <c r="I128" s="12"/>
      <c r="J128" s="5"/>
      <c r="K128" s="10"/>
      <c r="L128" s="10"/>
      <c r="M128" s="5"/>
      <c r="N128"/>
    </row>
    <row r="129" s="3" customFormat="1" ht="21" customHeight="1">
      <c r="A129" s="5" t="s">
        <v>82</v>
      </c>
    </row>
    <row r="130" s="3" customFormat="1" ht="24.75" customHeight="1">
      <c r="A130" s="8"/>
    </row>
    <row r="131" s="3" customFormat="1" ht="24.75" customHeight="1">
      <c r="A131" s="8"/>
    </row>
    <row r="132" s="3" customFormat="1" ht="24.75" customHeight="1">
      <c r="A132" s="8"/>
    </row>
    <row r="133" s="3" customFormat="1" ht="24.75" customHeight="1"/>
    <row r="134" ht="12.75"/>
  </sheetData>
  <sheetProtection/>
  <protectedRanges>
    <protectedRange sqref="F76:F119" name="参考記録2"/>
    <protectedRange sqref="B23:B57" name="ナンバーカード1"/>
  </protectedRanges>
  <mergeCells count="8">
    <mergeCell ref="C69:D69"/>
    <mergeCell ref="A2:F2"/>
    <mergeCell ref="A3:F3"/>
    <mergeCell ref="B4:D4"/>
    <mergeCell ref="C5:D5"/>
    <mergeCell ref="A66:F66"/>
    <mergeCell ref="A67:F67"/>
    <mergeCell ref="B68:D68"/>
  </mergeCells>
  <printOptions/>
  <pageMargins left="0.5905511811023623" right="0.5118110236220472" top="0.3937007874015748" bottom="0.3937007874015748" header="0.5118110236220472" footer="0.4330708661417323"/>
  <pageSetup fitToHeight="2" orientation="portrait" pageOrder="overThenDown" paperSize="9" scale="89" r:id="rId1"/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H:¥お仕事フォルダ¥陸上関係¥2001¥地区大会申し込み.jsd</Template>
  <Manager/>
  <Company/>
  <Pages>6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2003年度高岡市総体陸上</dc:title>
  <dc:subject>申込書</dc:subject>
  <dc:creator>Fujiyuki　Kasashima</dc:creator>
  <cp:keywords/>
  <dc:description/>
  <cp:lastModifiedBy>ima01</cp:lastModifiedBy>
  <cp:lastPrinted>2016-08-06T00:08:48Z</cp:lastPrinted>
  <dcterms:created xsi:type="dcterms:W3CDTF">1998-06-08T04:34:36Z</dcterms:created>
  <dcterms:modified xsi:type="dcterms:W3CDTF">2017-07-12T04:31:03Z</dcterms:modified>
  <cp:category/>
  <cp:version/>
  <cp:contentType/>
  <cp:contentStatus/>
  <cp:revision>56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